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M54" i="1"/>
  <c r="L54"/>
  <c r="K54"/>
  <c r="M53"/>
  <c r="L53"/>
  <c r="K53"/>
  <c r="M52"/>
  <c r="L52"/>
  <c r="K52"/>
  <c r="M50"/>
  <c r="L50"/>
  <c r="K50"/>
  <c r="M49"/>
  <c r="L49"/>
  <c r="K49"/>
  <c r="M48"/>
  <c r="L48"/>
  <c r="K48"/>
  <c r="M46"/>
  <c r="L46"/>
  <c r="K46"/>
  <c r="M45"/>
  <c r="L45"/>
  <c r="K45"/>
  <c r="M44"/>
  <c r="L44"/>
  <c r="K44"/>
  <c r="M42"/>
  <c r="L42"/>
  <c r="K42"/>
  <c r="E42"/>
  <c r="M41"/>
  <c r="L41"/>
  <c r="K41"/>
  <c r="E41"/>
  <c r="M40"/>
  <c r="L40"/>
  <c r="K40"/>
  <c r="E40"/>
  <c r="M39"/>
  <c r="L39"/>
  <c r="K39"/>
  <c r="E39"/>
  <c r="M38"/>
  <c r="L38"/>
  <c r="K38"/>
  <c r="E38"/>
  <c r="M37"/>
  <c r="L37"/>
  <c r="K37"/>
  <c r="E37"/>
  <c r="M36"/>
  <c r="L36"/>
  <c r="K36"/>
  <c r="E36"/>
  <c r="M35"/>
  <c r="L35"/>
  <c r="K35"/>
  <c r="E35"/>
  <c r="M34"/>
  <c r="L34"/>
  <c r="K34"/>
  <c r="E34"/>
  <c r="M33"/>
  <c r="L33"/>
  <c r="K33"/>
  <c r="E33"/>
  <c r="M32"/>
  <c r="L32"/>
  <c r="K32"/>
  <c r="E32"/>
  <c r="M31"/>
  <c r="K31"/>
  <c r="H31"/>
  <c r="L31" s="1"/>
  <c r="E31"/>
  <c r="M30"/>
  <c r="L30"/>
  <c r="K30"/>
  <c r="E30"/>
  <c r="M29"/>
  <c r="L29"/>
  <c r="K29"/>
  <c r="E29"/>
  <c r="M28"/>
  <c r="L28"/>
  <c r="K28"/>
  <c r="E28"/>
  <c r="M27"/>
  <c r="L27"/>
  <c r="K27"/>
  <c r="E27"/>
  <c r="M26"/>
  <c r="L26"/>
  <c r="K26"/>
  <c r="E26"/>
  <c r="M25"/>
  <c r="L25"/>
  <c r="K25"/>
  <c r="E25"/>
  <c r="M24"/>
  <c r="L24"/>
  <c r="K24"/>
  <c r="E24"/>
  <c r="M23"/>
  <c r="L23"/>
  <c r="K23"/>
  <c r="E23"/>
  <c r="F23" s="1"/>
  <c r="M22"/>
  <c r="L22"/>
  <c r="K22"/>
  <c r="E22"/>
  <c r="M21"/>
  <c r="L21"/>
  <c r="K21"/>
  <c r="E21"/>
  <c r="M20"/>
  <c r="L20"/>
  <c r="K20"/>
  <c r="F20"/>
  <c r="E20"/>
  <c r="M19"/>
  <c r="L19"/>
  <c r="K19"/>
  <c r="E19"/>
  <c r="M18"/>
  <c r="L18"/>
  <c r="K18"/>
  <c r="E18"/>
  <c r="M17"/>
  <c r="L17"/>
  <c r="K17"/>
  <c r="E17"/>
  <c r="M16"/>
  <c r="L16"/>
  <c r="K16"/>
  <c r="E16"/>
  <c r="M15"/>
  <c r="L15"/>
  <c r="K15"/>
  <c r="E15"/>
  <c r="M14"/>
  <c r="L14"/>
  <c r="K14"/>
  <c r="E14"/>
  <c r="M13"/>
  <c r="L13"/>
  <c r="K13"/>
  <c r="E13"/>
  <c r="M12"/>
  <c r="L12"/>
  <c r="K12"/>
  <c r="E12"/>
  <c r="M11"/>
  <c r="L11"/>
  <c r="K11"/>
  <c r="E11"/>
  <c r="M10"/>
  <c r="L10"/>
  <c r="K10"/>
  <c r="E10"/>
  <c r="M9"/>
  <c r="L9"/>
  <c r="K9"/>
  <c r="E9"/>
  <c r="M8"/>
  <c r="L8"/>
  <c r="K8"/>
  <c r="E8"/>
  <c r="M7"/>
  <c r="L7"/>
  <c r="K7"/>
  <c r="E7"/>
  <c r="M6"/>
  <c r="L6"/>
  <c r="K6"/>
  <c r="E6"/>
  <c r="M5"/>
  <c r="L5"/>
  <c r="K5"/>
  <c r="E5"/>
  <c r="M4"/>
  <c r="L4"/>
  <c r="K4"/>
  <c r="E4"/>
  <c r="M3"/>
  <c r="L3"/>
  <c r="K3"/>
  <c r="E3"/>
</calcChain>
</file>

<file path=xl/sharedStrings.xml><?xml version="1.0" encoding="utf-8"?>
<sst xmlns="http://schemas.openxmlformats.org/spreadsheetml/2006/main" count="66" uniqueCount="60">
  <si>
    <t>Наименование</t>
  </si>
  <si>
    <t>Изменение цены, % по сравнению с  предыдущим месяцем</t>
  </si>
  <si>
    <t xml:space="preserve">Изменение цены, % по сравнению за 2 месяца 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</si>
  <si>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</si>
  <si>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</si>
  <si>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</si>
  <si>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</si>
  <si>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</si>
  <si>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</si>
  <si>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</si>
  <si>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</si>
  <si>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</si>
  <si>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</si>
  <si>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</si>
  <si>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</si>
  <si>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</si>
  <si>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</si>
  <si>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</si>
  <si>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</si>
  <si>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</si>
  <si>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</si>
  <si>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</si>
  <si>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шт. </t>
  </si>
  <si>
    <t>Хлеб черный ржаной, ржано-пшеничный,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</si>
  <si>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</si>
  <si>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</si>
  <si>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</si>
  <si>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</si>
  <si>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</si>
  <si>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</si>
  <si>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</si>
  <si>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</si>
  <si>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</si>
  <si>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</si>
  <si>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</si>
  <si>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</si>
  <si>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</si>
  <si>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</si>
  <si>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</si>
  <si>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</si>
  <si>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</si>
  <si>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</si>
  <si>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</si>
  <si>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Бензин Регуляр-92 (АИ-92)</t>
  </si>
  <si>
    <t>Бензин Регуляр-95 (АИ-95)</t>
  </si>
  <si>
    <t>ДТ</t>
  </si>
  <si>
    <t>Средняя цена на 01.01.2024 (руб.)</t>
  </si>
  <si>
    <t>Динамика цен</t>
  </si>
  <si>
    <t>Средняя цена на 01.12.2024 (руб.)</t>
  </si>
  <si>
    <t>Средняя цена на 01.01.2025 (руб.)</t>
  </si>
  <si>
    <t>Средняя цена на 01.02.2025 (руб.)</t>
  </si>
  <si>
    <t>АЗС Лукойл</t>
  </si>
  <si>
    <t>АЗС Роснефть</t>
  </si>
  <si>
    <t>АЗС ИП Аратюнян</t>
  </si>
  <si>
    <t>Изменение цены, % по сравнению с  01.01.2024.</t>
  </si>
  <si>
    <t>Средняя цена на 01.03.2025 (руб.)</t>
  </si>
  <si>
    <t>Средняя цена на 01.04.2025 (руб.)</t>
  </si>
  <si>
    <t>Средняя цена на 01.05.2025 (руб.)</t>
  </si>
  <si>
    <t>Средняя цена на 01.06.2025 (руб.)</t>
  </si>
  <si>
    <t>Средняя цена на 01.07.2025 (руб.)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</si>
</sst>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mbri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2" fontId="5" fillId="0" borderId="6" xfId="0" applyNumberFormat="1" applyFont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7" fillId="5" borderId="6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/>
    </xf>
    <xf numFmtId="2" fontId="6" fillId="3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7" fillId="8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/>
    </xf>
    <xf numFmtId="2" fontId="7" fillId="8" borderId="12" xfId="0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center"/>
    </xf>
    <xf numFmtId="2" fontId="7" fillId="7" borderId="6" xfId="0" applyNumberFormat="1" applyFont="1" applyFill="1" applyBorder="1" applyAlignment="1">
      <alignment horizontal="center"/>
    </xf>
    <xf numFmtId="2" fontId="8" fillId="0" borderId="14" xfId="0" applyNumberFormat="1" applyFont="1" applyBorder="1" applyAlignment="1">
      <alignment horizontal="center" vertical="justify" wrapText="1"/>
    </xf>
    <xf numFmtId="2" fontId="7" fillId="6" borderId="14" xfId="0" applyNumberFormat="1" applyFont="1" applyFill="1" applyBorder="1" applyAlignment="1">
      <alignment horizontal="center"/>
    </xf>
    <xf numFmtId="2" fontId="7" fillId="7" borderId="14" xfId="0" applyNumberFormat="1" applyFont="1" applyFill="1" applyBorder="1" applyAlignment="1">
      <alignment horizontal="center"/>
    </xf>
    <xf numFmtId="2" fontId="7" fillId="7" borderId="15" xfId="0" applyNumberFormat="1" applyFont="1" applyFill="1" applyBorder="1" applyAlignment="1">
      <alignment horizontal="center"/>
    </xf>
    <xf numFmtId="2" fontId="7" fillId="8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7" fillId="6" borderId="15" xfId="0" applyNumberFormat="1" applyFont="1" applyFill="1" applyBorder="1" applyAlignment="1">
      <alignment horizontal="center"/>
    </xf>
    <xf numFmtId="2" fontId="7" fillId="8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4"/>
  <sheetViews>
    <sheetView tabSelected="1" topLeftCell="A19" zoomScale="80" zoomScaleNormal="80" workbookViewId="0">
      <selection activeCell="O9" sqref="O9"/>
    </sheetView>
  </sheetViews>
  <sheetFormatPr defaultRowHeight="15"/>
  <cols>
    <col min="1" max="1" width="42.7109375" customWidth="1"/>
    <col min="2" max="10" width="12" customWidth="1"/>
    <col min="11" max="12" width="14.5703125" customWidth="1"/>
    <col min="13" max="13" width="15.5703125" customWidth="1"/>
  </cols>
  <sheetData>
    <row r="1" spans="1:13" ht="29.25" thickBot="1">
      <c r="A1" s="35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78.75">
      <c r="A2" s="1" t="s">
        <v>0</v>
      </c>
      <c r="B2" s="2" t="s">
        <v>46</v>
      </c>
      <c r="C2" s="2" t="s">
        <v>48</v>
      </c>
      <c r="D2" s="2" t="s">
        <v>49</v>
      </c>
      <c r="E2" s="2" t="s">
        <v>50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3" t="s">
        <v>1</v>
      </c>
      <c r="L2" s="4" t="s">
        <v>2</v>
      </c>
      <c r="M2" s="3" t="s">
        <v>54</v>
      </c>
    </row>
    <row r="3" spans="1:13" ht="15.75">
      <c r="A3" s="5" t="s">
        <v>3</v>
      </c>
      <c r="B3" s="6">
        <v>65.99166666666666</v>
      </c>
      <c r="C3" s="12">
        <v>70.44583333333334</v>
      </c>
      <c r="D3" s="12">
        <v>65.154166666666669</v>
      </c>
      <c r="E3" s="12">
        <f>(B3+C3+D3)/3</f>
        <v>67.197222222222223</v>
      </c>
      <c r="F3" s="12">
        <v>62.737500000000004</v>
      </c>
      <c r="G3" s="12">
        <v>60.916666666666664</v>
      </c>
      <c r="H3" s="12">
        <v>61.75</v>
      </c>
      <c r="I3" s="12">
        <v>63.583333333333336</v>
      </c>
      <c r="J3" s="12">
        <v>65.95</v>
      </c>
      <c r="K3" s="7">
        <f>(J3/I3)*100-100</f>
        <v>3.7221494102227979</v>
      </c>
      <c r="L3" s="8">
        <f>(J3/H3)*100-100</f>
        <v>6.8016194331983968</v>
      </c>
      <c r="M3" s="13">
        <f>(J3/B3)*100-100</f>
        <v>-6.3139285263275724E-2</v>
      </c>
    </row>
    <row r="4" spans="1:13" ht="15.75">
      <c r="A4" s="5" t="s">
        <v>4</v>
      </c>
      <c r="B4" s="6">
        <v>121.19</v>
      </c>
      <c r="C4" s="12">
        <v>162.35416666666666</v>
      </c>
      <c r="D4" s="12">
        <v>135.95833333333334</v>
      </c>
      <c r="E4" s="12">
        <f t="shared" ref="E4:F42" si="0">(B4+C4+D4)/3</f>
        <v>139.83416666666668</v>
      </c>
      <c r="F4" s="12">
        <v>136.08416666666668</v>
      </c>
      <c r="G4" s="12">
        <v>159.44166666666666</v>
      </c>
      <c r="H4" s="12">
        <v>139.02916666666667</v>
      </c>
      <c r="I4" s="12">
        <v>135.85833333333332</v>
      </c>
      <c r="J4" s="12">
        <v>148.92499999999998</v>
      </c>
      <c r="K4" s="7">
        <f t="shared" ref="K4:K54" si="1">(J4/I4)*100-100</f>
        <v>9.6178617432374409</v>
      </c>
      <c r="L4" s="8">
        <f t="shared" ref="L4:L54" si="2">(J4/H4)*100-100</f>
        <v>7.1178110108790094</v>
      </c>
      <c r="M4" s="13">
        <f t="shared" ref="M4:M54" si="3">(J4/B4)*100-100</f>
        <v>22.885551613169383</v>
      </c>
    </row>
    <row r="5" spans="1:13" ht="15.75">
      <c r="A5" s="9" t="s">
        <v>5</v>
      </c>
      <c r="B5" s="6">
        <v>72.291666666666671</v>
      </c>
      <c r="C5" s="12">
        <v>83.375</v>
      </c>
      <c r="D5" s="12">
        <v>91.720833333333346</v>
      </c>
      <c r="E5" s="12">
        <f t="shared" si="0"/>
        <v>82.46250000000002</v>
      </c>
      <c r="F5" s="12">
        <v>78.172499999999999</v>
      </c>
      <c r="G5" s="12">
        <v>75.442499999999995</v>
      </c>
      <c r="H5" s="12">
        <v>70.01166666666667</v>
      </c>
      <c r="I5" s="12">
        <v>66.626666666666665</v>
      </c>
      <c r="J5" s="12">
        <v>67.408333333333331</v>
      </c>
      <c r="K5" s="7">
        <f t="shared" si="1"/>
        <v>1.1732039223534088</v>
      </c>
      <c r="L5" s="8">
        <f t="shared" si="2"/>
        <v>-3.7184278810674556</v>
      </c>
      <c r="M5" s="13">
        <f t="shared" si="3"/>
        <v>-6.7550432276657091</v>
      </c>
    </row>
    <row r="6" spans="1:13" ht="15.75">
      <c r="A6" s="9" t="s">
        <v>6</v>
      </c>
      <c r="B6" s="6">
        <v>118.51166666666666</v>
      </c>
      <c r="C6" s="12">
        <v>122.425</v>
      </c>
      <c r="D6" s="12">
        <v>114.08333333333333</v>
      </c>
      <c r="E6" s="12">
        <f t="shared" si="0"/>
        <v>118.33999999999999</v>
      </c>
      <c r="F6" s="12">
        <v>115.78333333333335</v>
      </c>
      <c r="G6" s="12">
        <v>115.55416666666667</v>
      </c>
      <c r="H6" s="12">
        <v>130.47583333333333</v>
      </c>
      <c r="I6" s="12">
        <v>120.77499999999999</v>
      </c>
      <c r="J6" s="12">
        <v>117.5125</v>
      </c>
      <c r="K6" s="7">
        <f t="shared" si="1"/>
        <v>-2.7013040778306703</v>
      </c>
      <c r="L6" s="8">
        <f t="shared" si="2"/>
        <v>-9.9354286553704014</v>
      </c>
      <c r="M6" s="13">
        <f t="shared" si="3"/>
        <v>-0.84309561646531961</v>
      </c>
    </row>
    <row r="7" spans="1:13" ht="31.5">
      <c r="A7" s="9" t="s">
        <v>7</v>
      </c>
      <c r="B7" s="6">
        <v>140.31666666666666</v>
      </c>
      <c r="C7" s="12">
        <v>150.30833333333334</v>
      </c>
      <c r="D7" s="12">
        <v>153.49166666666667</v>
      </c>
      <c r="E7" s="12">
        <f t="shared" si="0"/>
        <v>148.03888888888889</v>
      </c>
      <c r="F7" s="12">
        <v>147.75</v>
      </c>
      <c r="G7" s="12">
        <v>153.06666666666666</v>
      </c>
      <c r="H7" s="12">
        <v>159.13499999999999</v>
      </c>
      <c r="I7" s="12">
        <v>163.79999999999998</v>
      </c>
      <c r="J7" s="12">
        <v>158.9</v>
      </c>
      <c r="K7" s="7">
        <f t="shared" si="1"/>
        <v>-2.9914529914529737</v>
      </c>
      <c r="L7" s="8">
        <f t="shared" si="2"/>
        <v>-0.14767335909760959</v>
      </c>
      <c r="M7" s="13">
        <f t="shared" si="3"/>
        <v>13.243853189214889</v>
      </c>
    </row>
    <row r="8" spans="1:13" ht="15.75">
      <c r="A8" s="9" t="s">
        <v>8</v>
      </c>
      <c r="B8" s="6">
        <v>77.149999999999991</v>
      </c>
      <c r="C8" s="12">
        <v>78.816666666666663</v>
      </c>
      <c r="D8" s="12">
        <v>93.566666666666663</v>
      </c>
      <c r="E8" s="12">
        <f t="shared" si="0"/>
        <v>83.177777777777763</v>
      </c>
      <c r="F8" s="12">
        <v>80.88</v>
      </c>
      <c r="G8" s="12">
        <v>80.88</v>
      </c>
      <c r="H8" s="12">
        <v>80.046666666666667</v>
      </c>
      <c r="I8" s="12">
        <v>82.63333333333334</v>
      </c>
      <c r="J8" s="12">
        <v>77.78</v>
      </c>
      <c r="K8" s="7">
        <f t="shared" si="1"/>
        <v>-5.8733360225897542</v>
      </c>
      <c r="L8" s="8">
        <f t="shared" si="2"/>
        <v>-2.8316815191138431</v>
      </c>
      <c r="M8" s="13">
        <f t="shared" si="3"/>
        <v>0.8165910563836718</v>
      </c>
    </row>
    <row r="9" spans="1:13" ht="15.75">
      <c r="A9" s="9" t="s">
        <v>9</v>
      </c>
      <c r="B9" s="6">
        <v>30.241666666666664</v>
      </c>
      <c r="C9" s="12">
        <v>27.858333333333334</v>
      </c>
      <c r="D9" s="12">
        <v>27.858333333333334</v>
      </c>
      <c r="E9" s="12">
        <f t="shared" si="0"/>
        <v>28.652777777777775</v>
      </c>
      <c r="F9" s="12">
        <v>28.565000000000001</v>
      </c>
      <c r="G9" s="12">
        <v>28.314999999999998</v>
      </c>
      <c r="H9" s="12">
        <v>28.314999999999998</v>
      </c>
      <c r="I9" s="12">
        <v>32.466666666666669</v>
      </c>
      <c r="J9" s="12">
        <v>33.9</v>
      </c>
      <c r="K9" s="7">
        <f t="shared" si="1"/>
        <v>4.4147843942504892</v>
      </c>
      <c r="L9" s="8">
        <f t="shared" si="2"/>
        <v>19.724527635528872</v>
      </c>
      <c r="M9" s="13">
        <f t="shared" si="3"/>
        <v>12.096996417745956</v>
      </c>
    </row>
    <row r="10" spans="1:13" ht="15.75">
      <c r="A10" s="9" t="s">
        <v>10</v>
      </c>
      <c r="B10" s="6">
        <v>1829.6666666666667</v>
      </c>
      <c r="C10" s="12">
        <v>1538</v>
      </c>
      <c r="D10" s="12">
        <v>1768</v>
      </c>
      <c r="E10" s="12">
        <f t="shared" si="0"/>
        <v>1711.8888888888889</v>
      </c>
      <c r="F10" s="12">
        <v>1689.6666666666667</v>
      </c>
      <c r="G10" s="12">
        <v>1754.6666666666667</v>
      </c>
      <c r="H10" s="12">
        <v>1858</v>
      </c>
      <c r="I10" s="12">
        <v>1942.6666666666667</v>
      </c>
      <c r="J10" s="12">
        <v>1494.6666666666667</v>
      </c>
      <c r="K10" s="7">
        <f t="shared" si="1"/>
        <v>-23.061084420041183</v>
      </c>
      <c r="L10" s="8">
        <f t="shared" si="2"/>
        <v>-19.555077143882301</v>
      </c>
      <c r="M10" s="13">
        <f t="shared" si="3"/>
        <v>-18.309345964656586</v>
      </c>
    </row>
    <row r="11" spans="1:13" ht="15.75">
      <c r="A11" s="9" t="s">
        <v>11</v>
      </c>
      <c r="B11" s="6">
        <v>102.16666666666667</v>
      </c>
      <c r="C11" s="12">
        <v>93</v>
      </c>
      <c r="D11" s="12">
        <v>86.333333333333329</v>
      </c>
      <c r="E11" s="12">
        <f t="shared" si="0"/>
        <v>93.833333333333329</v>
      </c>
      <c r="F11" s="12">
        <v>89.066666666666663</v>
      </c>
      <c r="G11" s="12">
        <v>87.666666666666671</v>
      </c>
      <c r="H11" s="12">
        <v>94.083333333333329</v>
      </c>
      <c r="I11" s="12">
        <v>98.8</v>
      </c>
      <c r="J11" s="12">
        <v>91.816666666666663</v>
      </c>
      <c r="K11" s="7">
        <f t="shared" si="1"/>
        <v>-7.0681511470985185</v>
      </c>
      <c r="L11" s="8">
        <f t="shared" si="2"/>
        <v>-2.4092116917626214</v>
      </c>
      <c r="M11" s="13">
        <f t="shared" si="3"/>
        <v>-10.130505709624799</v>
      </c>
    </row>
    <row r="12" spans="1:13" ht="15.75">
      <c r="A12" s="9" t="s">
        <v>12</v>
      </c>
      <c r="B12" s="6">
        <v>489.99166666666662</v>
      </c>
      <c r="C12" s="12">
        <v>415.625</v>
      </c>
      <c r="D12" s="12">
        <v>459.40000000000003</v>
      </c>
      <c r="E12" s="12">
        <f t="shared" si="0"/>
        <v>455.00555555555553</v>
      </c>
      <c r="F12" s="12">
        <v>517.94166666666672</v>
      </c>
      <c r="G12" s="12">
        <v>551.6583333333333</v>
      </c>
      <c r="H12" s="12">
        <v>503.06666666666666</v>
      </c>
      <c r="I12" s="12">
        <v>486.8</v>
      </c>
      <c r="J12" s="12">
        <v>506.15000000000003</v>
      </c>
      <c r="K12" s="7">
        <f t="shared" si="1"/>
        <v>3.9749383730484737</v>
      </c>
      <c r="L12" s="8">
        <f t="shared" si="2"/>
        <v>0.61290750066260102</v>
      </c>
      <c r="M12" s="13">
        <f t="shared" si="3"/>
        <v>3.2976751305294556</v>
      </c>
    </row>
    <row r="13" spans="1:13" ht="15.75">
      <c r="A13" s="9" t="s">
        <v>13</v>
      </c>
      <c r="B13" s="6">
        <v>558.33333333333337</v>
      </c>
      <c r="C13" s="12">
        <v>582.06666666666672</v>
      </c>
      <c r="D13" s="12">
        <v>574.56666666666672</v>
      </c>
      <c r="E13" s="12">
        <f t="shared" si="0"/>
        <v>571.65555555555557</v>
      </c>
      <c r="F13" s="12">
        <v>611.1583333333333</v>
      </c>
      <c r="G13" s="12">
        <v>604.91666666666663</v>
      </c>
      <c r="H13" s="12">
        <v>603.66666666666663</v>
      </c>
      <c r="I13" s="12">
        <v>559.31000000000006</v>
      </c>
      <c r="J13" s="12">
        <v>631.91666666666663</v>
      </c>
      <c r="K13" s="7">
        <f t="shared" si="1"/>
        <v>12.981471217512023</v>
      </c>
      <c r="L13" s="8">
        <f t="shared" si="2"/>
        <v>4.679734953064596</v>
      </c>
      <c r="M13" s="13">
        <f t="shared" si="3"/>
        <v>13.179104477611929</v>
      </c>
    </row>
    <row r="14" spans="1:13" ht="15.75">
      <c r="A14" s="9" t="s">
        <v>14</v>
      </c>
      <c r="B14" s="6">
        <v>1001</v>
      </c>
      <c r="C14" s="12">
        <v>1186.5333333333333</v>
      </c>
      <c r="D14" s="12">
        <v>1075.1166666666666</v>
      </c>
      <c r="E14" s="12">
        <f t="shared" si="0"/>
        <v>1087.55</v>
      </c>
      <c r="F14" s="12">
        <v>1292.8333333333333</v>
      </c>
      <c r="G14" s="12">
        <v>1521.7916666666667</v>
      </c>
      <c r="H14" s="12">
        <v>1350.2916666666667</v>
      </c>
      <c r="I14" s="12">
        <v>1304.5</v>
      </c>
      <c r="J14" s="12">
        <v>1278.875</v>
      </c>
      <c r="K14" s="7">
        <f t="shared" si="1"/>
        <v>-1.9643541586814877</v>
      </c>
      <c r="L14" s="8">
        <f t="shared" si="2"/>
        <v>-5.2889807757583327</v>
      </c>
      <c r="M14" s="13">
        <f t="shared" si="3"/>
        <v>27.759740259740255</v>
      </c>
    </row>
    <row r="15" spans="1:13" ht="15.75">
      <c r="A15" s="9" t="s">
        <v>15</v>
      </c>
      <c r="B15" s="6">
        <v>628.5</v>
      </c>
      <c r="C15" s="12">
        <v>699</v>
      </c>
      <c r="D15" s="12">
        <v>713.24166666666667</v>
      </c>
      <c r="E15" s="12">
        <f t="shared" si="0"/>
        <v>680.24722222222226</v>
      </c>
      <c r="F15" s="12">
        <v>699</v>
      </c>
      <c r="G15" s="12">
        <v>794.15</v>
      </c>
      <c r="H15" s="12">
        <v>794.15</v>
      </c>
      <c r="I15" s="12">
        <v>789.30000000000007</v>
      </c>
      <c r="J15" s="12">
        <v>794.15</v>
      </c>
      <c r="K15" s="7">
        <f t="shared" si="1"/>
        <v>0.61446851640694433</v>
      </c>
      <c r="L15" s="8">
        <f t="shared" si="2"/>
        <v>0</v>
      </c>
      <c r="M15" s="13">
        <f t="shared" si="3"/>
        <v>26.356404136833731</v>
      </c>
    </row>
    <row r="16" spans="1:13" ht="15.75">
      <c r="A16" s="9" t="s">
        <v>16</v>
      </c>
      <c r="B16" s="6">
        <v>381.75</v>
      </c>
      <c r="C16" s="12">
        <v>384.13333333333338</v>
      </c>
      <c r="D16" s="12">
        <v>381.9666666666667</v>
      </c>
      <c r="E16" s="12">
        <f t="shared" si="0"/>
        <v>382.61666666666673</v>
      </c>
      <c r="F16" s="12">
        <v>370.81666666666666</v>
      </c>
      <c r="G16" s="12">
        <v>407.15000000000003</v>
      </c>
      <c r="H16" s="12">
        <v>415.15000000000003</v>
      </c>
      <c r="I16" s="12">
        <v>430.3</v>
      </c>
      <c r="J16" s="12">
        <v>448.75</v>
      </c>
      <c r="K16" s="7">
        <f t="shared" si="1"/>
        <v>4.2877062514524766</v>
      </c>
      <c r="L16" s="8">
        <f t="shared" si="2"/>
        <v>8.0934601951101968</v>
      </c>
      <c r="M16" s="13">
        <f t="shared" si="3"/>
        <v>17.550753110674535</v>
      </c>
    </row>
    <row r="17" spans="1:13" ht="15.75">
      <c r="A17" s="9" t="s">
        <v>17</v>
      </c>
      <c r="B17" s="6">
        <v>344.24166666666662</v>
      </c>
      <c r="C17" s="12">
        <v>298.40000000000003</v>
      </c>
      <c r="D17" s="12">
        <v>332.40000000000003</v>
      </c>
      <c r="E17" s="12">
        <f t="shared" si="0"/>
        <v>325.01388888888891</v>
      </c>
      <c r="F17" s="12">
        <v>366.57499999999999</v>
      </c>
      <c r="G17" s="12">
        <v>356.23333333333335</v>
      </c>
      <c r="H17" s="12">
        <v>357.91666666666669</v>
      </c>
      <c r="I17" s="12">
        <v>387.9666666666667</v>
      </c>
      <c r="J17" s="12">
        <v>363.65000000000003</v>
      </c>
      <c r="K17" s="7">
        <f t="shared" si="1"/>
        <v>-6.2677205945527987</v>
      </c>
      <c r="L17" s="8">
        <f t="shared" si="2"/>
        <v>1.601862630966238</v>
      </c>
      <c r="M17" s="13">
        <f t="shared" si="3"/>
        <v>5.6379965624924608</v>
      </c>
    </row>
    <row r="18" spans="1:13" ht="15.75">
      <c r="A18" s="9" t="s">
        <v>18</v>
      </c>
      <c r="B18" s="6">
        <v>259.90833333333336</v>
      </c>
      <c r="C18" s="12">
        <v>294.90000000000003</v>
      </c>
      <c r="D18" s="12">
        <v>327.08333333333331</v>
      </c>
      <c r="E18" s="12">
        <f t="shared" si="0"/>
        <v>293.9638888888889</v>
      </c>
      <c r="F18" s="12">
        <v>322.73333333333335</v>
      </c>
      <c r="G18" s="12">
        <v>329.65833333333336</v>
      </c>
      <c r="H18" s="12">
        <v>356.48333333333335</v>
      </c>
      <c r="I18" s="12">
        <v>346.4666666666667</v>
      </c>
      <c r="J18" s="12">
        <v>376.81666666666666</v>
      </c>
      <c r="K18" s="7">
        <f t="shared" si="1"/>
        <v>8.7598614585337629</v>
      </c>
      <c r="L18" s="8">
        <f t="shared" si="2"/>
        <v>5.7038664734209163</v>
      </c>
      <c r="M18" s="13">
        <f t="shared" si="3"/>
        <v>44.98060213536823</v>
      </c>
    </row>
    <row r="19" spans="1:13" ht="15.75">
      <c r="A19" s="9" t="s">
        <v>19</v>
      </c>
      <c r="B19" s="6">
        <v>872.83333333333337</v>
      </c>
      <c r="C19" s="12">
        <v>1168.25</v>
      </c>
      <c r="D19" s="12">
        <v>1210.1666666666667</v>
      </c>
      <c r="E19" s="12">
        <f t="shared" si="0"/>
        <v>1083.75</v>
      </c>
      <c r="F19" s="12">
        <v>1355.75</v>
      </c>
      <c r="G19" s="12">
        <v>1277.1416666666667</v>
      </c>
      <c r="H19" s="12">
        <v>1318.25</v>
      </c>
      <c r="I19" s="12">
        <v>1366.1666666666667</v>
      </c>
      <c r="J19" s="12">
        <v>1261.4166666666667</v>
      </c>
      <c r="K19" s="7">
        <f t="shared" si="1"/>
        <v>-7.6674393070635602</v>
      </c>
      <c r="L19" s="8">
        <f t="shared" si="2"/>
        <v>-4.3112712560844528</v>
      </c>
      <c r="M19" s="13">
        <f t="shared" si="3"/>
        <v>44.5197632232194</v>
      </c>
    </row>
    <row r="20" spans="1:13" ht="15.75">
      <c r="A20" s="9" t="s">
        <v>20</v>
      </c>
      <c r="B20" s="6">
        <v>290.81666666666666</v>
      </c>
      <c r="C20" s="12">
        <v>360.8125</v>
      </c>
      <c r="D20" s="12">
        <v>369.04583333333335</v>
      </c>
      <c r="E20" s="12">
        <f t="shared" si="0"/>
        <v>340.22499999999997</v>
      </c>
      <c r="F20" s="12">
        <f t="shared" si="0"/>
        <v>356.6944444444444</v>
      </c>
      <c r="G20" s="12">
        <v>490.6583333333333</v>
      </c>
      <c r="H20" s="12">
        <v>506.57499999999999</v>
      </c>
      <c r="I20" s="12">
        <v>494.10833333333335</v>
      </c>
      <c r="J20" s="12">
        <v>551.41250000000002</v>
      </c>
      <c r="K20" s="7">
        <f t="shared" si="1"/>
        <v>11.597490428887042</v>
      </c>
      <c r="L20" s="8">
        <f t="shared" si="2"/>
        <v>8.8511079307111515</v>
      </c>
      <c r="M20" s="13">
        <f t="shared" si="3"/>
        <v>89.608287007851459</v>
      </c>
    </row>
    <row r="21" spans="1:13" ht="15.75">
      <c r="A21" s="9" t="s">
        <v>21</v>
      </c>
      <c r="B21" s="6">
        <v>104.24166666666667</v>
      </c>
      <c r="C21" s="12">
        <v>128.81666666666666</v>
      </c>
      <c r="D21" s="12">
        <v>141.15</v>
      </c>
      <c r="E21" s="12">
        <f t="shared" si="0"/>
        <v>124.73611111111113</v>
      </c>
      <c r="F21" s="12">
        <v>132.31666666666666</v>
      </c>
      <c r="G21" s="12">
        <v>117.14999999999999</v>
      </c>
      <c r="H21" s="12">
        <v>118.14999999999999</v>
      </c>
      <c r="I21" s="12">
        <v>119.46666666666665</v>
      </c>
      <c r="J21" s="12">
        <v>119.98333333333333</v>
      </c>
      <c r="K21" s="7">
        <f t="shared" si="1"/>
        <v>0.43247767857144481</v>
      </c>
      <c r="L21" s="8">
        <f t="shared" si="2"/>
        <v>1.5516998166173153</v>
      </c>
      <c r="M21" s="13">
        <f t="shared" si="3"/>
        <v>15.101127188424329</v>
      </c>
    </row>
    <row r="22" spans="1:13" ht="15.75">
      <c r="A22" s="9" t="s">
        <v>22</v>
      </c>
      <c r="B22" s="6">
        <v>109.66666666666667</v>
      </c>
      <c r="C22" s="12">
        <v>130.69166666666666</v>
      </c>
      <c r="D22" s="12">
        <v>114.76666666666667</v>
      </c>
      <c r="E22" s="12">
        <f t="shared" si="0"/>
        <v>118.375</v>
      </c>
      <c r="F22" s="12">
        <v>135.10666666666665</v>
      </c>
      <c r="G22" s="12">
        <v>142.33250000000001</v>
      </c>
      <c r="H22" s="12">
        <v>143.54083333333332</v>
      </c>
      <c r="I22" s="12">
        <v>137.99833333333333</v>
      </c>
      <c r="J22" s="12">
        <v>124.24166666666667</v>
      </c>
      <c r="K22" s="7">
        <f t="shared" si="1"/>
        <v>-9.9687194289786163</v>
      </c>
      <c r="L22" s="8">
        <f t="shared" si="2"/>
        <v>-13.445070798669363</v>
      </c>
      <c r="M22" s="13">
        <f t="shared" si="3"/>
        <v>13.290273556231</v>
      </c>
    </row>
    <row r="23" spans="1:13" ht="31.5">
      <c r="A23" s="9" t="s">
        <v>23</v>
      </c>
      <c r="B23" s="6">
        <v>100.93333333333334</v>
      </c>
      <c r="C23" s="12">
        <v>139.45000000000002</v>
      </c>
      <c r="D23" s="12">
        <v>114.66666666666667</v>
      </c>
      <c r="E23" s="12">
        <f t="shared" si="0"/>
        <v>118.35000000000001</v>
      </c>
      <c r="F23" s="12">
        <f t="shared" si="0"/>
        <v>124.15555555555557</v>
      </c>
      <c r="G23" s="12">
        <v>123.21916666666668</v>
      </c>
      <c r="H23" s="12">
        <v>123.77416666666666</v>
      </c>
      <c r="I23" s="12">
        <v>130.5</v>
      </c>
      <c r="J23" s="12">
        <v>128.35499999999999</v>
      </c>
      <c r="K23" s="7">
        <f t="shared" si="1"/>
        <v>-1.6436781609195492</v>
      </c>
      <c r="L23" s="8">
        <f t="shared" si="2"/>
        <v>3.7009607551387234</v>
      </c>
      <c r="M23" s="13">
        <f t="shared" si="3"/>
        <v>27.168097754293257</v>
      </c>
    </row>
    <row r="24" spans="1:13" ht="15.75">
      <c r="A24" s="9" t="s">
        <v>24</v>
      </c>
      <c r="B24" s="6">
        <v>73.566666666666663</v>
      </c>
      <c r="C24" s="12">
        <v>77.083333333333329</v>
      </c>
      <c r="D24" s="12">
        <v>84</v>
      </c>
      <c r="E24" s="12">
        <f t="shared" si="0"/>
        <v>78.216666666666654</v>
      </c>
      <c r="F24" s="12">
        <v>86.233333333333334</v>
      </c>
      <c r="G24" s="12">
        <v>93.274999999999991</v>
      </c>
      <c r="H24" s="12">
        <v>93.274999999999991</v>
      </c>
      <c r="I24" s="12">
        <v>87.8</v>
      </c>
      <c r="J24" s="12">
        <v>89.233333333333334</v>
      </c>
      <c r="K24" s="7">
        <f t="shared" si="1"/>
        <v>1.6324981017463926</v>
      </c>
      <c r="L24" s="8">
        <f t="shared" si="2"/>
        <v>-4.3330653086750601</v>
      </c>
      <c r="M24" s="13">
        <f t="shared" si="3"/>
        <v>21.295876755777087</v>
      </c>
    </row>
    <row r="25" spans="1:13" ht="15.75">
      <c r="A25" s="9" t="s">
        <v>25</v>
      </c>
      <c r="B25" s="6">
        <v>351.5</v>
      </c>
      <c r="C25" s="12">
        <v>380.33333333333331</v>
      </c>
      <c r="D25" s="12">
        <v>378.9666666666667</v>
      </c>
      <c r="E25" s="12">
        <f t="shared" si="0"/>
        <v>370.26666666666665</v>
      </c>
      <c r="F25" s="12">
        <v>396.63333333333338</v>
      </c>
      <c r="G25" s="12">
        <v>417.25</v>
      </c>
      <c r="H25" s="12">
        <v>429.66666666666669</v>
      </c>
      <c r="I25" s="12">
        <v>428.63333333333338</v>
      </c>
      <c r="J25" s="12">
        <v>433.83333333333331</v>
      </c>
      <c r="K25" s="7">
        <f t="shared" si="1"/>
        <v>1.2131580993856232</v>
      </c>
      <c r="L25" s="8">
        <f t="shared" si="2"/>
        <v>0.96974398758726466</v>
      </c>
      <c r="M25" s="13">
        <f t="shared" si="3"/>
        <v>23.423423423423429</v>
      </c>
    </row>
    <row r="26" spans="1:13" ht="15.75">
      <c r="A26" s="9" t="s">
        <v>26</v>
      </c>
      <c r="B26" s="6">
        <v>987.5</v>
      </c>
      <c r="C26" s="12">
        <v>1109.1666666666667</v>
      </c>
      <c r="D26" s="12">
        <v>1116.5</v>
      </c>
      <c r="E26" s="12">
        <f t="shared" si="0"/>
        <v>1071.0555555555557</v>
      </c>
      <c r="F26" s="12">
        <v>1287.2166666666667</v>
      </c>
      <c r="G26" s="12">
        <v>1257.3</v>
      </c>
      <c r="H26" s="12">
        <v>1341.1333333333334</v>
      </c>
      <c r="I26" s="12">
        <v>1458.7166666666665</v>
      </c>
      <c r="J26" s="12">
        <v>1434.8333333333333</v>
      </c>
      <c r="K26" s="7">
        <f t="shared" si="1"/>
        <v>-1.6372839139426105</v>
      </c>
      <c r="L26" s="8">
        <f t="shared" si="2"/>
        <v>6.9866282248844129</v>
      </c>
      <c r="M26" s="13">
        <f t="shared" si="3"/>
        <v>45.299578059071735</v>
      </c>
    </row>
    <row r="27" spans="1:13" ht="15.75">
      <c r="A27" s="9" t="s">
        <v>27</v>
      </c>
      <c r="B27" s="6">
        <v>86.883333333333326</v>
      </c>
      <c r="C27" s="12">
        <v>90.491666666666674</v>
      </c>
      <c r="D27" s="12">
        <v>83.658333333333331</v>
      </c>
      <c r="E27" s="12">
        <f t="shared" si="0"/>
        <v>87.011111111111106</v>
      </c>
      <c r="F27" s="12">
        <v>88.024999999999991</v>
      </c>
      <c r="G27" s="12">
        <v>89.42</v>
      </c>
      <c r="H27" s="12">
        <v>88.401666666666657</v>
      </c>
      <c r="I27" s="12">
        <v>104.13333333333333</v>
      </c>
      <c r="J27" s="12">
        <v>87.722500000000011</v>
      </c>
      <c r="K27" s="7">
        <f t="shared" si="1"/>
        <v>-15.759443021766955</v>
      </c>
      <c r="L27" s="8">
        <f t="shared" si="2"/>
        <v>-0.76827359966816289</v>
      </c>
      <c r="M27" s="13">
        <f t="shared" si="3"/>
        <v>0.96585459428352749</v>
      </c>
    </row>
    <row r="28" spans="1:13" ht="15.75">
      <c r="A28" s="9" t="s">
        <v>28</v>
      </c>
      <c r="B28" s="6">
        <v>291.5</v>
      </c>
      <c r="C28" s="12">
        <v>334.33333333333331</v>
      </c>
      <c r="D28" s="12">
        <v>354.33333333333331</v>
      </c>
      <c r="E28" s="12">
        <f t="shared" si="0"/>
        <v>326.72222222222217</v>
      </c>
      <c r="F28" s="12">
        <v>346.61666666666662</v>
      </c>
      <c r="G28" s="12">
        <v>345.2</v>
      </c>
      <c r="H28" s="12">
        <v>295.02666666666664</v>
      </c>
      <c r="I28" s="12">
        <v>323.66666666666669</v>
      </c>
      <c r="J28" s="12">
        <v>318.07499999999999</v>
      </c>
      <c r="K28" s="7">
        <f t="shared" si="1"/>
        <v>-1.7276004119464687</v>
      </c>
      <c r="L28" s="8">
        <f t="shared" si="2"/>
        <v>7.8122881547430865</v>
      </c>
      <c r="M28" s="13">
        <f t="shared" si="3"/>
        <v>9.1166380789022128</v>
      </c>
    </row>
    <row r="29" spans="1:13" ht="15.75">
      <c r="A29" s="9" t="s">
        <v>29</v>
      </c>
      <c r="B29" s="6">
        <v>692.16666666666663</v>
      </c>
      <c r="C29" s="12">
        <v>844.08333333333337</v>
      </c>
      <c r="D29" s="12">
        <v>920.91666666666663</v>
      </c>
      <c r="E29" s="12">
        <f t="shared" si="0"/>
        <v>819.05555555555554</v>
      </c>
      <c r="F29" s="12">
        <v>927.58333333333337</v>
      </c>
      <c r="G29" s="12">
        <v>959.25</v>
      </c>
      <c r="H29" s="12">
        <v>971.6583333333333</v>
      </c>
      <c r="I29" s="12">
        <v>1003.65</v>
      </c>
      <c r="J29" s="12">
        <v>1007.4083333333333</v>
      </c>
      <c r="K29" s="7">
        <f t="shared" si="1"/>
        <v>0.37446653049701695</v>
      </c>
      <c r="L29" s="8">
        <f t="shared" si="2"/>
        <v>3.679276837708727</v>
      </c>
      <c r="M29" s="13">
        <f t="shared" si="3"/>
        <v>45.544184926559126</v>
      </c>
    </row>
    <row r="30" spans="1:13" ht="15.75">
      <c r="A30" s="9" t="s">
        <v>30</v>
      </c>
      <c r="B30" s="6">
        <v>30.166666666666668</v>
      </c>
      <c r="C30" s="12">
        <v>55.666666666666664</v>
      </c>
      <c r="D30" s="12">
        <v>49.833333333333336</v>
      </c>
      <c r="E30" s="12">
        <f t="shared" si="0"/>
        <v>45.222222222222221</v>
      </c>
      <c r="F30" s="12">
        <v>67.821666666666673</v>
      </c>
      <c r="G30" s="12">
        <v>88.833333333333329</v>
      </c>
      <c r="H30" s="12">
        <v>129.5</v>
      </c>
      <c r="I30" s="12">
        <v>109.3</v>
      </c>
      <c r="J30" s="12">
        <v>106.31666666666666</v>
      </c>
      <c r="K30" s="7">
        <f t="shared" si="1"/>
        <v>-2.7294906983836569</v>
      </c>
      <c r="L30" s="8">
        <f t="shared" si="2"/>
        <v>-17.902187902187904</v>
      </c>
      <c r="M30" s="13">
        <f t="shared" si="3"/>
        <v>252.43093922651929</v>
      </c>
    </row>
    <row r="31" spans="1:13" ht="15.75">
      <c r="A31" s="9" t="s">
        <v>31</v>
      </c>
      <c r="B31" s="6">
        <v>39.5</v>
      </c>
      <c r="C31" s="12">
        <v>49.666666666666664</v>
      </c>
      <c r="D31" s="12">
        <v>58.666666666666664</v>
      </c>
      <c r="E31" s="12">
        <f t="shared" si="0"/>
        <v>49.277777777777771</v>
      </c>
      <c r="F31" s="12">
        <v>63</v>
      </c>
      <c r="G31" s="12">
        <v>66.666666666666671</v>
      </c>
      <c r="H31" s="30">
        <f t="shared" ref="H31" si="4">(F31+G31)/2</f>
        <v>64.833333333333343</v>
      </c>
      <c r="I31" s="12">
        <v>94.633333333333326</v>
      </c>
      <c r="J31" s="12">
        <v>85.149999999999991</v>
      </c>
      <c r="K31" s="7">
        <f t="shared" si="1"/>
        <v>-10.021134202183873</v>
      </c>
      <c r="L31" s="8">
        <f t="shared" si="2"/>
        <v>31.336760925449823</v>
      </c>
      <c r="M31" s="13">
        <f t="shared" si="3"/>
        <v>115.56962025316454</v>
      </c>
    </row>
    <row r="32" spans="1:13" ht="15.75">
      <c r="A32" s="9" t="s">
        <v>32</v>
      </c>
      <c r="B32" s="6">
        <v>40.333333333333336</v>
      </c>
      <c r="C32" s="12">
        <v>43</v>
      </c>
      <c r="D32" s="12">
        <v>48.5</v>
      </c>
      <c r="E32" s="12">
        <f t="shared" si="0"/>
        <v>43.94444444444445</v>
      </c>
      <c r="F32" s="12">
        <v>54.983333333333327</v>
      </c>
      <c r="G32" s="12">
        <v>71.333333333333329</v>
      </c>
      <c r="H32" s="12">
        <v>104.5</v>
      </c>
      <c r="I32" s="12">
        <v>93.633333333333326</v>
      </c>
      <c r="J32" s="12">
        <v>83.483333333333334</v>
      </c>
      <c r="K32" s="7">
        <f t="shared" si="1"/>
        <v>-10.840156639373433</v>
      </c>
      <c r="L32" s="8">
        <f t="shared" si="2"/>
        <v>-20.111642743221694</v>
      </c>
      <c r="M32" s="13">
        <f t="shared" si="3"/>
        <v>106.98347107438019</v>
      </c>
    </row>
    <row r="33" spans="1:13" ht="15.75">
      <c r="A33" s="9" t="s">
        <v>33</v>
      </c>
      <c r="B33" s="6">
        <v>50</v>
      </c>
      <c r="C33" s="12">
        <v>51.666666666666664</v>
      </c>
      <c r="D33" s="12">
        <v>54.166666666666664</v>
      </c>
      <c r="E33" s="12">
        <f t="shared" si="0"/>
        <v>51.944444444444436</v>
      </c>
      <c r="F33" s="12">
        <v>58.333333333333336</v>
      </c>
      <c r="G33" s="12">
        <v>64.149999999999991</v>
      </c>
      <c r="H33" s="12">
        <v>74.333333333333329</v>
      </c>
      <c r="I33" s="12">
        <v>86.633333333333326</v>
      </c>
      <c r="J33" s="12">
        <v>88.816666666666663</v>
      </c>
      <c r="K33" s="7">
        <f t="shared" si="1"/>
        <v>2.5202000769526762</v>
      </c>
      <c r="L33" s="8">
        <f t="shared" si="2"/>
        <v>19.484304932735427</v>
      </c>
      <c r="M33" s="13">
        <f t="shared" si="3"/>
        <v>77.633333333333326</v>
      </c>
    </row>
    <row r="34" spans="1:13" ht="15.75">
      <c r="A34" s="9" t="s">
        <v>34</v>
      </c>
      <c r="B34" s="6">
        <v>309</v>
      </c>
      <c r="C34" s="12">
        <v>204.5</v>
      </c>
      <c r="D34" s="12">
        <v>284.83333333333331</v>
      </c>
      <c r="E34" s="12">
        <f t="shared" si="0"/>
        <v>266.11111111111109</v>
      </c>
      <c r="F34" s="12">
        <v>261.48333333333335</v>
      </c>
      <c r="G34" s="12">
        <v>227.48333333333335</v>
      </c>
      <c r="H34" s="12">
        <v>192</v>
      </c>
      <c r="I34" s="12">
        <v>140.96666666666667</v>
      </c>
      <c r="J34" s="12">
        <v>142.15</v>
      </c>
      <c r="K34" s="7">
        <f t="shared" si="1"/>
        <v>0.83944194845118147</v>
      </c>
      <c r="L34" s="8">
        <f t="shared" si="2"/>
        <v>-25.963541666666671</v>
      </c>
      <c r="M34" s="13">
        <f t="shared" si="3"/>
        <v>-53.996763754045304</v>
      </c>
    </row>
    <row r="35" spans="1:13" ht="15.75">
      <c r="A35" s="9" t="s">
        <v>35</v>
      </c>
      <c r="B35" s="6">
        <v>250.83333333333334</v>
      </c>
      <c r="C35" s="12">
        <v>251.5</v>
      </c>
      <c r="D35" s="12">
        <v>316</v>
      </c>
      <c r="E35" s="12">
        <f t="shared" si="0"/>
        <v>272.77777777777777</v>
      </c>
      <c r="F35" s="12">
        <v>287.98333333333335</v>
      </c>
      <c r="G35" s="12">
        <v>351</v>
      </c>
      <c r="H35" s="12">
        <v>291</v>
      </c>
      <c r="I35" s="12">
        <v>244.96666666666667</v>
      </c>
      <c r="J35" s="12">
        <v>218.81666666666669</v>
      </c>
      <c r="K35" s="7">
        <f t="shared" si="1"/>
        <v>-10.674921758062311</v>
      </c>
      <c r="L35" s="8">
        <f t="shared" si="2"/>
        <v>-24.805269186712479</v>
      </c>
      <c r="M35" s="13">
        <f t="shared" si="3"/>
        <v>-12.7641196013289</v>
      </c>
    </row>
    <row r="36" spans="1:13" ht="15.75">
      <c r="A36" s="9" t="s">
        <v>36</v>
      </c>
      <c r="B36" s="6">
        <v>313.5</v>
      </c>
      <c r="C36" s="12">
        <v>236.5</v>
      </c>
      <c r="D36" s="12">
        <v>467.98333333333335</v>
      </c>
      <c r="E36" s="12">
        <f t="shared" si="0"/>
        <v>339.32777777777778</v>
      </c>
      <c r="F36" s="12">
        <v>404.81666666666666</v>
      </c>
      <c r="G36" s="12">
        <v>379.83333333333331</v>
      </c>
      <c r="H36" s="12">
        <v>376.5</v>
      </c>
      <c r="I36" s="12">
        <v>338.3</v>
      </c>
      <c r="J36" s="12">
        <v>239.81666666666669</v>
      </c>
      <c r="K36" s="7">
        <f t="shared" si="1"/>
        <v>-29.111242486944519</v>
      </c>
      <c r="L36" s="8">
        <f t="shared" si="2"/>
        <v>-36.303674192120404</v>
      </c>
      <c r="M36" s="13">
        <f t="shared" si="3"/>
        <v>-23.503455608718753</v>
      </c>
    </row>
    <row r="37" spans="1:13" ht="15.75">
      <c r="A37" s="9" t="s">
        <v>37</v>
      </c>
      <c r="B37" s="6">
        <v>149.08333333333334</v>
      </c>
      <c r="C37" s="12">
        <v>168</v>
      </c>
      <c r="D37" s="12">
        <v>172.33333333333334</v>
      </c>
      <c r="E37" s="12">
        <f t="shared" si="0"/>
        <v>163.13888888888891</v>
      </c>
      <c r="F37" s="12">
        <v>174</v>
      </c>
      <c r="G37" s="12">
        <v>182.25</v>
      </c>
      <c r="H37" s="12">
        <v>176.16666666666666</v>
      </c>
      <c r="I37" s="12">
        <v>213.46666666666667</v>
      </c>
      <c r="J37" s="12">
        <v>185.31666666666669</v>
      </c>
      <c r="K37" s="7">
        <f t="shared" si="1"/>
        <v>-13.187070580886939</v>
      </c>
      <c r="L37" s="8">
        <f t="shared" si="2"/>
        <v>5.1939451277199851</v>
      </c>
      <c r="M37" s="13">
        <f t="shared" si="3"/>
        <v>24.304080491894922</v>
      </c>
    </row>
    <row r="38" spans="1:13" ht="15.75">
      <c r="A38" s="9" t="s">
        <v>38</v>
      </c>
      <c r="B38" s="6">
        <v>170.66666666666666</v>
      </c>
      <c r="C38" s="12">
        <v>177</v>
      </c>
      <c r="D38" s="12">
        <v>179.16666666666666</v>
      </c>
      <c r="E38" s="12">
        <f t="shared" si="0"/>
        <v>175.61111111111109</v>
      </c>
      <c r="F38" s="12">
        <v>210.06666666666669</v>
      </c>
      <c r="G38" s="12">
        <v>210.06666666666669</v>
      </c>
      <c r="H38" s="12">
        <v>157.4</v>
      </c>
      <c r="I38" s="12">
        <v>144.13333333333333</v>
      </c>
      <c r="J38" s="12">
        <v>144.31666666666666</v>
      </c>
      <c r="K38" s="7">
        <f t="shared" si="1"/>
        <v>0.12719703977799668</v>
      </c>
      <c r="L38" s="8">
        <f t="shared" si="2"/>
        <v>-8.3121558661584061</v>
      </c>
      <c r="M38" s="13">
        <f t="shared" si="3"/>
        <v>-15.439453125</v>
      </c>
    </row>
    <row r="39" spans="1:13" ht="15.75">
      <c r="A39" s="9" t="s">
        <v>39</v>
      </c>
      <c r="B39" s="6">
        <v>326.83333333333331</v>
      </c>
      <c r="C39" s="12">
        <v>255.5</v>
      </c>
      <c r="D39" s="12">
        <v>300.16666666666669</v>
      </c>
      <c r="E39" s="12">
        <f t="shared" si="0"/>
        <v>294.16666666666669</v>
      </c>
      <c r="F39" s="12">
        <v>359.33333333333331</v>
      </c>
      <c r="G39" s="12">
        <v>363.66666666666669</v>
      </c>
      <c r="H39" s="12">
        <v>311.5</v>
      </c>
      <c r="I39" s="12">
        <v>371.9666666666667</v>
      </c>
      <c r="J39" s="12">
        <v>321.81666666666666</v>
      </c>
      <c r="K39" s="7">
        <f t="shared" si="1"/>
        <v>-13.482390895241508</v>
      </c>
      <c r="L39" s="8">
        <f t="shared" si="2"/>
        <v>3.3119315141786956</v>
      </c>
      <c r="M39" s="13">
        <f t="shared" si="3"/>
        <v>-1.5349311575726574</v>
      </c>
    </row>
    <row r="40" spans="1:13" ht="15.75">
      <c r="A40" s="9" t="s">
        <v>40</v>
      </c>
      <c r="B40" s="6">
        <v>201.5</v>
      </c>
      <c r="C40" s="12">
        <v>254.66666666666666</v>
      </c>
      <c r="D40" s="12">
        <v>247.33333333333334</v>
      </c>
      <c r="E40" s="12">
        <f t="shared" si="0"/>
        <v>234.5</v>
      </c>
      <c r="F40" s="12">
        <v>200.16666666666666</v>
      </c>
      <c r="G40" s="12">
        <v>220.66666666666666</v>
      </c>
      <c r="H40" s="12">
        <v>181.5</v>
      </c>
      <c r="I40" s="12">
        <v>183.29999999999998</v>
      </c>
      <c r="J40" s="12">
        <v>157.81666666666666</v>
      </c>
      <c r="K40" s="7">
        <f t="shared" si="1"/>
        <v>-13.902527732314965</v>
      </c>
      <c r="L40" s="8">
        <f t="shared" si="2"/>
        <v>-13.04866850321396</v>
      </c>
      <c r="M40" s="13">
        <f t="shared" si="3"/>
        <v>-21.679073614557481</v>
      </c>
    </row>
    <row r="41" spans="1:13" ht="15.75">
      <c r="A41" s="9" t="s">
        <v>41</v>
      </c>
      <c r="B41" s="6">
        <v>245.83333333333334</v>
      </c>
      <c r="C41" s="12">
        <v>223.15</v>
      </c>
      <c r="D41" s="12">
        <v>250.74166666666667</v>
      </c>
      <c r="E41" s="12">
        <f t="shared" si="0"/>
        <v>239.90833333333333</v>
      </c>
      <c r="F41" s="12">
        <v>220.16666666666666</v>
      </c>
      <c r="G41" s="12">
        <v>201.16666666666666</v>
      </c>
      <c r="H41" s="12">
        <v>228.5</v>
      </c>
      <c r="I41" s="12">
        <v>264.3</v>
      </c>
      <c r="J41" s="12">
        <v>216.48333333333335</v>
      </c>
      <c r="K41" s="7">
        <f t="shared" si="1"/>
        <v>-18.091814856854583</v>
      </c>
      <c r="L41" s="8">
        <f t="shared" si="2"/>
        <v>-5.2589350838803739</v>
      </c>
      <c r="M41" s="13">
        <f t="shared" si="3"/>
        <v>-11.938983050847455</v>
      </c>
    </row>
    <row r="42" spans="1:13" ht="31.5">
      <c r="A42" s="9" t="s">
        <v>42</v>
      </c>
      <c r="B42" s="6">
        <v>147.48333333333332</v>
      </c>
      <c r="C42" s="12">
        <v>112.81666666666666</v>
      </c>
      <c r="D42" s="12">
        <v>126.81666666666666</v>
      </c>
      <c r="E42" s="12">
        <f t="shared" si="0"/>
        <v>129.03888888888886</v>
      </c>
      <c r="F42" s="12">
        <v>115.89999999999999</v>
      </c>
      <c r="G42" s="12">
        <v>109.06666666666666</v>
      </c>
      <c r="H42" s="12">
        <v>92.316666666666663</v>
      </c>
      <c r="I42" s="12">
        <v>81.63333333333334</v>
      </c>
      <c r="J42" s="12">
        <v>73.483333333333334</v>
      </c>
      <c r="K42" s="7">
        <f t="shared" si="1"/>
        <v>-9.9836668027766535</v>
      </c>
      <c r="L42" s="8">
        <f t="shared" si="2"/>
        <v>-20.400794367214289</v>
      </c>
      <c r="M42" s="13">
        <f t="shared" si="3"/>
        <v>-50.175161035145209</v>
      </c>
    </row>
    <row r="43" spans="1:13" ht="16.5" thickBot="1">
      <c r="A43" s="17" t="s">
        <v>51</v>
      </c>
      <c r="B43" s="15"/>
      <c r="C43" s="15"/>
      <c r="D43" s="15"/>
      <c r="E43" s="15"/>
      <c r="F43" s="15"/>
      <c r="G43" s="15"/>
      <c r="H43" s="15"/>
      <c r="I43" s="15"/>
      <c r="J43" s="15"/>
      <c r="K43" s="7"/>
      <c r="L43" s="8"/>
      <c r="M43" s="13"/>
    </row>
    <row r="44" spans="1:13" ht="15.75">
      <c r="A44" s="18" t="s">
        <v>43</v>
      </c>
      <c r="B44" s="31">
        <v>55.96</v>
      </c>
      <c r="C44" s="31">
        <v>55.96</v>
      </c>
      <c r="D44" s="31">
        <v>57.08</v>
      </c>
      <c r="E44" s="31">
        <v>57.18</v>
      </c>
      <c r="F44" s="31">
        <v>57.48</v>
      </c>
      <c r="G44" s="31">
        <v>55.48</v>
      </c>
      <c r="H44" s="31">
        <v>57.93</v>
      </c>
      <c r="I44" s="31">
        <v>58.13</v>
      </c>
      <c r="J44" s="31">
        <v>58.88</v>
      </c>
      <c r="K44" s="7">
        <f t="shared" si="1"/>
        <v>1.2902115947015318</v>
      </c>
      <c r="L44" s="8">
        <f t="shared" si="2"/>
        <v>1.6399102364923266</v>
      </c>
      <c r="M44" s="13">
        <f t="shared" si="3"/>
        <v>5.2180128663330976</v>
      </c>
    </row>
    <row r="45" spans="1:13" ht="15.75">
      <c r="A45" s="10" t="s">
        <v>44</v>
      </c>
      <c r="B45" s="28">
        <v>61.1</v>
      </c>
      <c r="C45" s="28">
        <v>61.1</v>
      </c>
      <c r="D45" s="28">
        <v>62.44</v>
      </c>
      <c r="E45" s="28">
        <v>62.56</v>
      </c>
      <c r="F45" s="28">
        <v>62.86</v>
      </c>
      <c r="G45" s="28">
        <v>62.86</v>
      </c>
      <c r="H45" s="28">
        <v>63.31</v>
      </c>
      <c r="I45" s="28">
        <v>63.51</v>
      </c>
      <c r="J45" s="28">
        <v>64.260000000000005</v>
      </c>
      <c r="K45" s="7">
        <f t="shared" si="1"/>
        <v>1.1809163911195242</v>
      </c>
      <c r="L45" s="8">
        <f t="shared" si="2"/>
        <v>1.5005528352550925</v>
      </c>
      <c r="M45" s="13">
        <f t="shared" si="3"/>
        <v>5.1718494271685671</v>
      </c>
    </row>
    <row r="46" spans="1:13" ht="16.5" thickBot="1">
      <c r="A46" s="11" t="s">
        <v>45</v>
      </c>
      <c r="B46" s="37">
        <v>71.319999999999993</v>
      </c>
      <c r="C46" s="37">
        <v>71.319999999999993</v>
      </c>
      <c r="D46" s="26">
        <v>72.72</v>
      </c>
      <c r="E46" s="26">
        <v>72.86</v>
      </c>
      <c r="F46" s="26">
        <v>73.16</v>
      </c>
      <c r="G46" s="26">
        <v>73.16</v>
      </c>
      <c r="H46" s="26">
        <v>73.61</v>
      </c>
      <c r="I46" s="26">
        <v>73.61</v>
      </c>
      <c r="J46" s="26">
        <v>73.61</v>
      </c>
      <c r="K46" s="7">
        <f t="shared" si="1"/>
        <v>0</v>
      </c>
      <c r="L46" s="8">
        <f t="shared" si="2"/>
        <v>0</v>
      </c>
      <c r="M46" s="13">
        <f t="shared" si="3"/>
        <v>3.210880538418408</v>
      </c>
    </row>
    <row r="47" spans="1:13" ht="15.75">
      <c r="A47" s="19" t="s">
        <v>52</v>
      </c>
      <c r="B47" s="26"/>
      <c r="C47" s="26"/>
      <c r="K47" s="7"/>
      <c r="L47" s="8"/>
      <c r="M47" s="13"/>
    </row>
    <row r="48" spans="1:13" ht="15.75">
      <c r="A48" s="20" t="s">
        <v>43</v>
      </c>
      <c r="B48" s="32">
        <v>54.65</v>
      </c>
      <c r="C48" s="32">
        <v>54.65</v>
      </c>
      <c r="D48" s="32">
        <v>55.95</v>
      </c>
      <c r="E48" s="32">
        <v>55.7</v>
      </c>
      <c r="F48" s="32">
        <v>56.2</v>
      </c>
      <c r="G48" s="32">
        <v>56.7</v>
      </c>
      <c r="H48" s="32">
        <v>57.4</v>
      </c>
      <c r="I48" s="32">
        <v>57.5</v>
      </c>
      <c r="J48" s="32">
        <v>57.5</v>
      </c>
      <c r="K48" s="7">
        <f t="shared" si="1"/>
        <v>0</v>
      </c>
      <c r="L48" s="8">
        <f t="shared" si="2"/>
        <v>0.17421602787457857</v>
      </c>
      <c r="M48" s="13">
        <f t="shared" si="3"/>
        <v>5.2150045745654268</v>
      </c>
    </row>
    <row r="49" spans="1:13" ht="15.75">
      <c r="A49" s="21" t="s">
        <v>44</v>
      </c>
      <c r="B49" s="29">
        <v>59.2</v>
      </c>
      <c r="C49" s="29">
        <v>59.2</v>
      </c>
      <c r="D49" s="29">
        <v>60.15</v>
      </c>
      <c r="E49" s="29">
        <v>60.35</v>
      </c>
      <c r="F49" s="29">
        <v>68.849999999999994</v>
      </c>
      <c r="G49" s="29">
        <v>61.35</v>
      </c>
      <c r="H49" s="29">
        <v>62.05</v>
      </c>
      <c r="I49" s="29">
        <v>62.25</v>
      </c>
      <c r="J49" s="29">
        <v>62.45</v>
      </c>
      <c r="K49" s="7">
        <f t="shared" si="1"/>
        <v>0.32128514056223878</v>
      </c>
      <c r="L49" s="8">
        <f t="shared" si="2"/>
        <v>0.64464141821112264</v>
      </c>
      <c r="M49" s="13">
        <f t="shared" si="3"/>
        <v>5.4898648648648702</v>
      </c>
    </row>
    <row r="50" spans="1:13" ht="16.5" thickBot="1">
      <c r="A50" s="22" t="s">
        <v>45</v>
      </c>
      <c r="B50" s="33">
        <v>70.45</v>
      </c>
      <c r="C50" s="33">
        <v>70.45</v>
      </c>
      <c r="D50" s="33">
        <v>71.55</v>
      </c>
      <c r="E50" s="33">
        <v>71.8</v>
      </c>
      <c r="F50" s="33">
        <v>72.7</v>
      </c>
      <c r="G50" s="33">
        <v>72.7</v>
      </c>
      <c r="H50" s="33">
        <v>73.2</v>
      </c>
      <c r="I50" s="33">
        <v>73.400000000000006</v>
      </c>
      <c r="J50" s="33">
        <v>73.599999999999994</v>
      </c>
      <c r="K50" s="7">
        <f t="shared" si="1"/>
        <v>0.27247956403269313</v>
      </c>
      <c r="L50" s="8">
        <f t="shared" si="2"/>
        <v>0.54644808743167061</v>
      </c>
      <c r="M50" s="13">
        <f t="shared" si="3"/>
        <v>4.4712562100780673</v>
      </c>
    </row>
    <row r="51" spans="1:13" ht="16.5" thickBot="1">
      <c r="A51" s="23" t="s">
        <v>53</v>
      </c>
      <c r="B51" s="27"/>
      <c r="C51" s="27"/>
      <c r="D51" s="27"/>
      <c r="E51" s="27"/>
      <c r="F51" s="27"/>
      <c r="G51" s="27"/>
      <c r="H51" s="27"/>
      <c r="I51" s="27"/>
      <c r="J51" s="27"/>
      <c r="K51" s="7"/>
      <c r="L51" s="8"/>
      <c r="M51" s="13"/>
    </row>
    <row r="52" spans="1:13" ht="15.75">
      <c r="A52" s="24" t="s">
        <v>43</v>
      </c>
      <c r="B52" s="16">
        <v>54.5</v>
      </c>
      <c r="C52" s="16">
        <v>54.5</v>
      </c>
      <c r="D52" s="16">
        <v>53</v>
      </c>
      <c r="E52" s="16">
        <v>55</v>
      </c>
      <c r="F52" s="16">
        <v>56</v>
      </c>
      <c r="G52" s="16">
        <v>56.5</v>
      </c>
      <c r="H52" s="16">
        <v>57.3</v>
      </c>
      <c r="I52" s="16">
        <v>57.3</v>
      </c>
      <c r="J52" s="38">
        <v>57.5</v>
      </c>
      <c r="K52" s="7">
        <f t="shared" si="1"/>
        <v>0.34904013961605074</v>
      </c>
      <c r="L52" s="8">
        <f t="shared" si="2"/>
        <v>0.34904013961605074</v>
      </c>
      <c r="M52" s="13">
        <f t="shared" si="3"/>
        <v>5.5045871559632928</v>
      </c>
    </row>
    <row r="53" spans="1:13" ht="15.75">
      <c r="A53" s="14" t="s">
        <v>44</v>
      </c>
      <c r="B53" s="16">
        <v>58.5</v>
      </c>
      <c r="C53" s="16">
        <v>58.5</v>
      </c>
      <c r="D53" s="16">
        <v>57</v>
      </c>
      <c r="E53" s="16">
        <v>59</v>
      </c>
      <c r="F53" s="16">
        <v>60</v>
      </c>
      <c r="G53" s="16">
        <v>61</v>
      </c>
      <c r="H53" s="16">
        <v>62</v>
      </c>
      <c r="I53" s="16">
        <v>62</v>
      </c>
      <c r="J53" s="38">
        <v>62.2</v>
      </c>
      <c r="K53" s="7">
        <f t="shared" si="1"/>
        <v>0.32258064516128115</v>
      </c>
      <c r="L53" s="8">
        <f t="shared" si="2"/>
        <v>0.32258064516128115</v>
      </c>
      <c r="M53" s="13">
        <f t="shared" si="3"/>
        <v>6.3247863247863307</v>
      </c>
    </row>
    <row r="54" spans="1:13" ht="16.5" thickBot="1">
      <c r="A54" s="25" t="s">
        <v>45</v>
      </c>
      <c r="B54" s="34">
        <v>68</v>
      </c>
      <c r="C54" s="34">
        <v>68</v>
      </c>
      <c r="D54" s="34">
        <v>68</v>
      </c>
      <c r="E54" s="34">
        <v>68</v>
      </c>
      <c r="F54" s="34">
        <v>70</v>
      </c>
      <c r="G54" s="34">
        <v>72</v>
      </c>
      <c r="H54" s="34">
        <v>72</v>
      </c>
      <c r="I54" s="34">
        <v>72</v>
      </c>
      <c r="J54" s="34">
        <v>72</v>
      </c>
      <c r="K54" s="7">
        <f t="shared" si="1"/>
        <v>0</v>
      </c>
      <c r="L54" s="8">
        <f t="shared" si="2"/>
        <v>0</v>
      </c>
      <c r="M54" s="13">
        <f t="shared" si="3"/>
        <v>5.8823529411764781</v>
      </c>
    </row>
  </sheetData>
  <mergeCells count="1">
    <mergeCell ref="A1:L1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2025-07-02T09:02:30Z</dcterms:modified>
</cp:coreProperties>
</file>