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O44" i="1"/>
  <c r="O45"/>
  <c r="O46"/>
  <c r="P54"/>
  <c r="O54"/>
  <c r="N54"/>
  <c r="P53"/>
  <c r="O53"/>
  <c r="N53"/>
  <c r="P52"/>
  <c r="O52"/>
  <c r="N52"/>
  <c r="P50"/>
  <c r="O50"/>
  <c r="N50"/>
  <c r="P49"/>
  <c r="O49"/>
  <c r="N49"/>
  <c r="P48"/>
  <c r="O48"/>
  <c r="N48"/>
  <c r="P46"/>
  <c r="N46"/>
  <c r="P45"/>
  <c r="N45"/>
  <c r="P44"/>
  <c r="N44"/>
  <c r="P42"/>
  <c r="O42"/>
  <c r="N42"/>
  <c r="E42"/>
  <c r="P41"/>
  <c r="O41"/>
  <c r="N41"/>
  <c r="E41"/>
  <c r="P40"/>
  <c r="O40"/>
  <c r="N40"/>
  <c r="E40"/>
  <c r="P39"/>
  <c r="O39"/>
  <c r="N39"/>
  <c r="E39"/>
  <c r="P38"/>
  <c r="O38"/>
  <c r="N38"/>
  <c r="E38"/>
  <c r="P37"/>
  <c r="O37"/>
  <c r="N37"/>
  <c r="E37"/>
  <c r="P36"/>
  <c r="O36"/>
  <c r="N36"/>
  <c r="E36"/>
  <c r="P35"/>
  <c r="O35"/>
  <c r="N35"/>
  <c r="E35"/>
  <c r="P34"/>
  <c r="O34"/>
  <c r="N34"/>
  <c r="E34"/>
  <c r="P33"/>
  <c r="O33"/>
  <c r="N33"/>
  <c r="E33"/>
  <c r="P32"/>
  <c r="O32"/>
  <c r="N32"/>
  <c r="E32"/>
  <c r="P31"/>
  <c r="O31"/>
  <c r="N31"/>
  <c r="H31"/>
  <c r="E31"/>
  <c r="P30"/>
  <c r="O30"/>
  <c r="N30"/>
  <c r="E30"/>
  <c r="P29"/>
  <c r="O29"/>
  <c r="N29"/>
  <c r="E29"/>
  <c r="P28"/>
  <c r="O28"/>
  <c r="N28"/>
  <c r="E28"/>
  <c r="P27"/>
  <c r="O27"/>
  <c r="N27"/>
  <c r="E27"/>
  <c r="P26"/>
  <c r="O26"/>
  <c r="N26"/>
  <c r="E26"/>
  <c r="P25"/>
  <c r="O25"/>
  <c r="N25"/>
  <c r="E25"/>
  <c r="P24"/>
  <c r="O24"/>
  <c r="N24"/>
  <c r="E24"/>
  <c r="P23"/>
  <c r="O23"/>
  <c r="N23"/>
  <c r="F23"/>
  <c r="E23"/>
  <c r="P22"/>
  <c r="O22"/>
  <c r="N22"/>
  <c r="E22"/>
  <c r="P21"/>
  <c r="O21"/>
  <c r="N21"/>
  <c r="E21"/>
  <c r="P20"/>
  <c r="O20"/>
  <c r="N20"/>
  <c r="E20"/>
  <c r="F20" s="1"/>
  <c r="P19"/>
  <c r="O19"/>
  <c r="N19"/>
  <c r="E19"/>
  <c r="P18"/>
  <c r="O18"/>
  <c r="N18"/>
  <c r="E18"/>
  <c r="P17"/>
  <c r="O17"/>
  <c r="N17"/>
  <c r="E17"/>
  <c r="P16"/>
  <c r="O16"/>
  <c r="N16"/>
  <c r="E16"/>
  <c r="P15"/>
  <c r="O15"/>
  <c r="N15"/>
  <c r="E15"/>
  <c r="P14"/>
  <c r="O14"/>
  <c r="N14"/>
  <c r="E14"/>
  <c r="P13"/>
  <c r="O13"/>
  <c r="N13"/>
  <c r="E13"/>
  <c r="P12"/>
  <c r="O12"/>
  <c r="N12"/>
  <c r="E12"/>
  <c r="P11"/>
  <c r="O11"/>
  <c r="N11"/>
  <c r="E11"/>
  <c r="P10"/>
  <c r="O10"/>
  <c r="N10"/>
  <c r="E10"/>
  <c r="P9"/>
  <c r="O9"/>
  <c r="N9"/>
  <c r="E9"/>
  <c r="P8"/>
  <c r="O8"/>
  <c r="N8"/>
  <c r="E8"/>
  <c r="P7"/>
  <c r="O7"/>
  <c r="N7"/>
  <c r="E7"/>
  <c r="P6"/>
  <c r="O6"/>
  <c r="N6"/>
  <c r="E6"/>
  <c r="P5"/>
  <c r="O5"/>
  <c r="N5"/>
  <c r="E5"/>
  <c r="P4"/>
  <c r="O4"/>
  <c r="N4"/>
  <c r="E4"/>
  <c r="P3"/>
  <c r="O3"/>
  <c r="N3"/>
  <c r="E3"/>
</calcChain>
</file>

<file path=xl/sharedStrings.xml><?xml version="1.0" encoding="utf-8"?>
<sst xmlns="http://schemas.openxmlformats.org/spreadsheetml/2006/main" count="70" uniqueCount="64">
  <si>
    <t>Наименование</t>
  </si>
  <si>
    <t>Изменение цены, % по сравнению с  предыдущим месяцем</t>
  </si>
  <si>
    <t xml:space="preserve">Изменение цены, % по сравнению за 2 месяца 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</si>
  <si>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</si>
  <si>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</si>
  <si>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</si>
  <si>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</si>
  <si>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</si>
  <si>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</si>
  <si>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</si>
  <si>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</si>
  <si>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</si>
  <si>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</si>
  <si>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</si>
  <si>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</si>
  <si>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</si>
  <si>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</si>
  <si>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</si>
  <si>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</si>
  <si>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</si>
  <si>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</si>
  <si>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</si>
  <si>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 xml:space="preserve">Хлеб белый из пшеничной муки, 1 шт. </t>
  </si>
  <si>
    <t>Хлеб черный ржаной, ржано-пшеничный,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</si>
  <si>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</si>
  <si>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</si>
  <si>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</si>
  <si>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</si>
  <si>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</si>
  <si>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</si>
  <si>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</si>
  <si>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</si>
  <si>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</si>
  <si>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</si>
  <si>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</si>
  <si>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</si>
  <si>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</si>
  <si>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</si>
  <si>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</si>
  <si>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</si>
  <si>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</si>
  <si>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</si>
  <si>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</si>
  <si>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Бензин Регуляр-92 (АИ-92)</t>
  </si>
  <si>
    <t>Бензин Регуляр-95 (АИ-95)</t>
  </si>
  <si>
    <t>ДТ</t>
  </si>
  <si>
    <t>Средняя цена на 01.01.2024 (руб.)</t>
  </si>
  <si>
    <t>Динамика цен</t>
  </si>
  <si>
    <t>Средняя цена на 01.12.2024 (руб.)</t>
  </si>
  <si>
    <t>Средняя цена на 01.01.2025 (руб.)</t>
  </si>
  <si>
    <t>Средняя цена на 01.02.2025 (руб.)</t>
  </si>
  <si>
    <t>АЗС Лукойл</t>
  </si>
  <si>
    <t>АЗС Роснефть</t>
  </si>
  <si>
    <t>АЗС ИП Аратюнян</t>
  </si>
  <si>
    <t>Изменение цены, % по сравнению с  01.01.2024.</t>
  </si>
  <si>
    <t>Средняя цена на 01.03.2025 (руб.)</t>
  </si>
  <si>
    <t>Средняя цена на 01.04.2025 (руб.)</t>
  </si>
  <si>
    <t>Средняя цена на 01.05.2025 (руб.)</t>
  </si>
  <si>
    <t>Средняя цена на 01.06.2025 (руб.)</t>
  </si>
  <si>
    <t>Средняя цена на 01.07.2025 (руб.)</t>
  </si>
  <si>
    <t>Средняя цена на 01.08.2025 (руб.)</t>
  </si>
  <si>
    <t>Средняя цена на 01.09.2025 (руб.)</t>
  </si>
  <si>
    <t>Средняя цена на 01.10.2025 (руб.)</t>
  </si>
  <si>
    <t>-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</si>
</sst>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wrapText="1"/>
    </xf>
    <xf numFmtId="2" fontId="5" fillId="0" borderId="6" xfId="0" applyNumberFormat="1" applyFont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2" fontId="7" fillId="5" borderId="6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/>
    </xf>
    <xf numFmtId="2" fontId="6" fillId="3" borderId="7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2" fontId="7" fillId="8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2" fontId="7" fillId="6" borderId="12" xfId="0" applyNumberFormat="1" applyFont="1" applyFill="1" applyBorder="1" applyAlignment="1">
      <alignment horizontal="center"/>
    </xf>
    <xf numFmtId="2" fontId="7" fillId="8" borderId="12" xfId="0" applyNumberFormat="1" applyFont="1" applyFill="1" applyBorder="1" applyAlignment="1">
      <alignment horizontal="center"/>
    </xf>
    <xf numFmtId="2" fontId="7" fillId="6" borderId="6" xfId="0" applyNumberFormat="1" applyFont="1" applyFill="1" applyBorder="1" applyAlignment="1">
      <alignment horizontal="center"/>
    </xf>
    <xf numFmtId="2" fontId="7" fillId="7" borderId="6" xfId="0" applyNumberFormat="1" applyFont="1" applyFill="1" applyBorder="1" applyAlignment="1">
      <alignment horizontal="center"/>
    </xf>
    <xf numFmtId="2" fontId="8" fillId="0" borderId="14" xfId="0" applyNumberFormat="1" applyFont="1" applyBorder="1" applyAlignment="1">
      <alignment horizontal="center" vertical="justify" wrapText="1"/>
    </xf>
    <xf numFmtId="2" fontId="7" fillId="6" borderId="14" xfId="0" applyNumberFormat="1" applyFont="1" applyFill="1" applyBorder="1" applyAlignment="1">
      <alignment horizontal="center"/>
    </xf>
    <xf numFmtId="2" fontId="7" fillId="7" borderId="14" xfId="0" applyNumberFormat="1" applyFont="1" applyFill="1" applyBorder="1" applyAlignment="1">
      <alignment horizontal="center"/>
    </xf>
    <xf numFmtId="2" fontId="7" fillId="7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8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4"/>
  <sheetViews>
    <sheetView tabSelected="1" zoomScale="80" zoomScaleNormal="80" workbookViewId="0">
      <pane xSplit="1" topLeftCell="B1" activePane="topRight" state="frozen"/>
      <selection pane="topRight" activeCell="R57" sqref="R57"/>
    </sheetView>
  </sheetViews>
  <sheetFormatPr defaultRowHeight="15"/>
  <cols>
    <col min="1" max="1" width="42.7109375" customWidth="1"/>
    <col min="2" max="2" width="11.5703125" customWidth="1"/>
    <col min="3" max="3" width="10" customWidth="1"/>
    <col min="4" max="6" width="10.42578125" customWidth="1"/>
    <col min="7" max="7" width="10" customWidth="1"/>
    <col min="8" max="8" width="10.140625" customWidth="1"/>
    <col min="9" max="9" width="10" customWidth="1"/>
    <col min="10" max="10" width="10.28515625" customWidth="1"/>
    <col min="11" max="13" width="10.42578125" customWidth="1"/>
    <col min="14" max="14" width="12.85546875" customWidth="1"/>
    <col min="15" max="15" width="13.140625" customWidth="1"/>
    <col min="16" max="16" width="13.7109375" customWidth="1"/>
  </cols>
  <sheetData>
    <row r="1" spans="1:16" ht="29.25" thickBo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ht="110.25">
      <c r="A2" s="1" t="s">
        <v>0</v>
      </c>
      <c r="B2" s="2" t="s">
        <v>46</v>
      </c>
      <c r="C2" s="2" t="s">
        <v>48</v>
      </c>
      <c r="D2" s="2" t="s">
        <v>49</v>
      </c>
      <c r="E2" s="2" t="s">
        <v>50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61</v>
      </c>
      <c r="M2" s="2" t="s">
        <v>62</v>
      </c>
      <c r="N2" s="3" t="s">
        <v>1</v>
      </c>
      <c r="O2" s="4" t="s">
        <v>2</v>
      </c>
      <c r="P2" s="3" t="s">
        <v>54</v>
      </c>
    </row>
    <row r="3" spans="1:16" ht="15.75">
      <c r="A3" s="5" t="s">
        <v>3</v>
      </c>
      <c r="B3" s="6">
        <v>65.99166666666666</v>
      </c>
      <c r="C3" s="12">
        <v>70.44583333333334</v>
      </c>
      <c r="D3" s="12">
        <v>65.154166666666669</v>
      </c>
      <c r="E3" s="12">
        <f>(B3+C3+D3)/3</f>
        <v>67.197222222222223</v>
      </c>
      <c r="F3" s="12">
        <v>62.737500000000004</v>
      </c>
      <c r="G3" s="12">
        <v>60.916666666666664</v>
      </c>
      <c r="H3" s="12">
        <v>61.75</v>
      </c>
      <c r="I3" s="12">
        <v>63.583333333333336</v>
      </c>
      <c r="J3" s="12">
        <v>65.95</v>
      </c>
      <c r="K3" s="12">
        <v>67.408333333333331</v>
      </c>
      <c r="L3" s="12">
        <v>73.74166666666666</v>
      </c>
      <c r="M3" s="12">
        <v>70.825000000000003</v>
      </c>
      <c r="N3" s="7">
        <f>(M3/L3)*100-100</f>
        <v>-3.9552491806983738</v>
      </c>
      <c r="O3" s="8">
        <f>(M3/K3)*100-100</f>
        <v>5.068611694894301</v>
      </c>
      <c r="P3" s="13">
        <f>(M3/B3)*100-100</f>
        <v>7.3241570905417461</v>
      </c>
    </row>
    <row r="4" spans="1:16" ht="15.75">
      <c r="A4" s="5" t="s">
        <v>4</v>
      </c>
      <c r="B4" s="6">
        <v>121.19</v>
      </c>
      <c r="C4" s="12">
        <v>162.35416666666666</v>
      </c>
      <c r="D4" s="12">
        <v>135.95833333333334</v>
      </c>
      <c r="E4" s="12">
        <f t="shared" ref="E4:F42" si="0">(B4+C4+D4)/3</f>
        <v>139.83416666666668</v>
      </c>
      <c r="F4" s="12">
        <v>136.08416666666668</v>
      </c>
      <c r="G4" s="12">
        <v>159.44166666666666</v>
      </c>
      <c r="H4" s="12">
        <v>139.02916666666667</v>
      </c>
      <c r="I4" s="12">
        <v>135.85833333333332</v>
      </c>
      <c r="J4" s="12">
        <v>148.92499999999998</v>
      </c>
      <c r="K4" s="12">
        <v>147.84166666666667</v>
      </c>
      <c r="L4" s="12">
        <v>132.42499999999998</v>
      </c>
      <c r="M4" s="12">
        <v>124.84166666666665</v>
      </c>
      <c r="N4" s="7">
        <f t="shared" ref="N4:N54" si="1">(M4/L4)*100-100</f>
        <v>-5.7265118620602777</v>
      </c>
      <c r="O4" s="8">
        <f t="shared" ref="O4:O54" si="2">(M4/K4)*100-100</f>
        <v>-15.55718392424329</v>
      </c>
      <c r="P4" s="13">
        <f t="shared" ref="P4:P54" si="3">(M4/B4)*100-100</f>
        <v>3.0131749044200546</v>
      </c>
    </row>
    <row r="5" spans="1:16" ht="15.75">
      <c r="A5" s="9" t="s">
        <v>5</v>
      </c>
      <c r="B5" s="6">
        <v>72.291666666666671</v>
      </c>
      <c r="C5" s="12">
        <v>83.375</v>
      </c>
      <c r="D5" s="12">
        <v>91.720833333333346</v>
      </c>
      <c r="E5" s="12">
        <f t="shared" si="0"/>
        <v>82.46250000000002</v>
      </c>
      <c r="F5" s="12">
        <v>78.172499999999999</v>
      </c>
      <c r="G5" s="12">
        <v>75.442499999999995</v>
      </c>
      <c r="H5" s="12">
        <v>70.01166666666667</v>
      </c>
      <c r="I5" s="12">
        <v>66.626666666666665</v>
      </c>
      <c r="J5" s="12">
        <v>67.408333333333331</v>
      </c>
      <c r="K5" s="12">
        <v>69.887500000000003</v>
      </c>
      <c r="L5" s="12">
        <v>81.072500000000005</v>
      </c>
      <c r="M5" s="12">
        <v>84.664166666666674</v>
      </c>
      <c r="N5" s="7">
        <f t="shared" si="1"/>
        <v>4.4301910841119536</v>
      </c>
      <c r="O5" s="8">
        <f t="shared" si="2"/>
        <v>21.143504441662202</v>
      </c>
      <c r="P5" s="13">
        <f t="shared" si="3"/>
        <v>17.114697406340056</v>
      </c>
    </row>
    <row r="6" spans="1:16" ht="15.75">
      <c r="A6" s="9" t="s">
        <v>6</v>
      </c>
      <c r="B6" s="6">
        <v>118.51166666666666</v>
      </c>
      <c r="C6" s="12">
        <v>122.425</v>
      </c>
      <c r="D6" s="12">
        <v>114.08333333333333</v>
      </c>
      <c r="E6" s="12">
        <f t="shared" si="0"/>
        <v>118.33999999999999</v>
      </c>
      <c r="F6" s="12">
        <v>115.78333333333335</v>
      </c>
      <c r="G6" s="12">
        <v>115.55416666666667</v>
      </c>
      <c r="H6" s="12">
        <v>130.47583333333333</v>
      </c>
      <c r="I6" s="12">
        <v>120.77499999999999</v>
      </c>
      <c r="J6" s="12">
        <v>117.5125</v>
      </c>
      <c r="K6" s="12">
        <v>121.78333333333335</v>
      </c>
      <c r="L6" s="12">
        <v>118.92916666666667</v>
      </c>
      <c r="M6" s="12">
        <v>119.7625</v>
      </c>
      <c r="N6" s="7">
        <f t="shared" si="1"/>
        <v>0.70069719370773953</v>
      </c>
      <c r="O6" s="8">
        <f t="shared" si="2"/>
        <v>-1.6593677295743845</v>
      </c>
      <c r="P6" s="13">
        <f t="shared" si="3"/>
        <v>1.0554516432981416</v>
      </c>
    </row>
    <row r="7" spans="1:16" ht="31.5">
      <c r="A7" s="9" t="s">
        <v>7</v>
      </c>
      <c r="B7" s="6">
        <v>140.31666666666666</v>
      </c>
      <c r="C7" s="12">
        <v>150.30833333333334</v>
      </c>
      <c r="D7" s="12">
        <v>153.49166666666667</v>
      </c>
      <c r="E7" s="12">
        <f t="shared" si="0"/>
        <v>148.03888888888889</v>
      </c>
      <c r="F7" s="12">
        <v>147.75</v>
      </c>
      <c r="G7" s="12">
        <v>153.06666666666666</v>
      </c>
      <c r="H7" s="12">
        <v>159.13499999999999</v>
      </c>
      <c r="I7" s="12">
        <v>163.79999999999998</v>
      </c>
      <c r="J7" s="12">
        <v>158.9</v>
      </c>
      <c r="K7" s="12">
        <v>161.4</v>
      </c>
      <c r="L7" s="12">
        <v>142.23166666666665</v>
      </c>
      <c r="M7" s="12">
        <v>139.57500000000002</v>
      </c>
      <c r="N7" s="7">
        <f t="shared" si="1"/>
        <v>-1.8678447134369804</v>
      </c>
      <c r="O7" s="8">
        <f t="shared" si="2"/>
        <v>-13.522304832713743</v>
      </c>
      <c r="P7" s="13">
        <f t="shared" si="3"/>
        <v>-0.5285663380448824</v>
      </c>
    </row>
    <row r="8" spans="1:16" ht="15.75">
      <c r="A8" s="9" t="s">
        <v>8</v>
      </c>
      <c r="B8" s="6">
        <v>77.149999999999991</v>
      </c>
      <c r="C8" s="12">
        <v>78.816666666666663</v>
      </c>
      <c r="D8" s="12">
        <v>93.566666666666663</v>
      </c>
      <c r="E8" s="12">
        <f t="shared" si="0"/>
        <v>83.177777777777763</v>
      </c>
      <c r="F8" s="12">
        <v>80.88</v>
      </c>
      <c r="G8" s="12">
        <v>80.88</v>
      </c>
      <c r="H8" s="12">
        <v>80.046666666666667</v>
      </c>
      <c r="I8" s="12">
        <v>82.63333333333334</v>
      </c>
      <c r="J8" s="12">
        <v>77.78</v>
      </c>
      <c r="K8" s="12">
        <v>76.666666666666671</v>
      </c>
      <c r="L8" s="12">
        <v>75.733333333333334</v>
      </c>
      <c r="M8" s="12">
        <v>77.646666666666661</v>
      </c>
      <c r="N8" s="7">
        <f t="shared" si="1"/>
        <v>2.5264084507042242</v>
      </c>
      <c r="O8" s="8">
        <f t="shared" si="2"/>
        <v>1.2782608695652016</v>
      </c>
      <c r="P8" s="13">
        <f t="shared" si="3"/>
        <v>0.64376755238713201</v>
      </c>
    </row>
    <row r="9" spans="1:16" ht="15.75">
      <c r="A9" s="9" t="s">
        <v>9</v>
      </c>
      <c r="B9" s="6">
        <v>30.241666666666664</v>
      </c>
      <c r="C9" s="12">
        <v>27.858333333333334</v>
      </c>
      <c r="D9" s="12">
        <v>27.858333333333334</v>
      </c>
      <c r="E9" s="12">
        <f t="shared" si="0"/>
        <v>28.652777777777775</v>
      </c>
      <c r="F9" s="12">
        <v>28.565000000000001</v>
      </c>
      <c r="G9" s="12">
        <v>28.314999999999998</v>
      </c>
      <c r="H9" s="12">
        <v>28.314999999999998</v>
      </c>
      <c r="I9" s="12">
        <v>32.466666666666669</v>
      </c>
      <c r="J9" s="12">
        <v>33.9</v>
      </c>
      <c r="K9" s="12">
        <v>33.9</v>
      </c>
      <c r="L9" s="12">
        <v>34.65</v>
      </c>
      <c r="M9" s="12">
        <v>38.65</v>
      </c>
      <c r="N9" s="7">
        <f t="shared" si="1"/>
        <v>11.544011544011539</v>
      </c>
      <c r="O9" s="8">
        <f t="shared" si="2"/>
        <v>14.011799410029496</v>
      </c>
      <c r="P9" s="13">
        <f t="shared" si="3"/>
        <v>27.803802700468452</v>
      </c>
    </row>
    <row r="10" spans="1:16" ht="15.75">
      <c r="A10" s="9" t="s">
        <v>10</v>
      </c>
      <c r="B10" s="6">
        <v>1829.6666666666667</v>
      </c>
      <c r="C10" s="12">
        <v>1538</v>
      </c>
      <c r="D10" s="12">
        <v>1768</v>
      </c>
      <c r="E10" s="12">
        <f t="shared" si="0"/>
        <v>1711.8888888888889</v>
      </c>
      <c r="F10" s="12">
        <v>1689.6666666666667</v>
      </c>
      <c r="G10" s="12">
        <v>1754.6666666666667</v>
      </c>
      <c r="H10" s="12">
        <v>1858</v>
      </c>
      <c r="I10" s="12">
        <v>1942.6666666666667</v>
      </c>
      <c r="J10" s="12">
        <v>1494.6666666666667</v>
      </c>
      <c r="K10" s="12">
        <v>1678</v>
      </c>
      <c r="L10" s="12">
        <v>1758.3333333333333</v>
      </c>
      <c r="M10" s="12">
        <v>1819.8333333333333</v>
      </c>
      <c r="N10" s="7">
        <f t="shared" si="1"/>
        <v>3.4976303317535695</v>
      </c>
      <c r="O10" s="8">
        <f t="shared" si="2"/>
        <v>8.4525228446563432</v>
      </c>
      <c r="P10" s="13">
        <f t="shared" si="3"/>
        <v>-0.53743851339042692</v>
      </c>
    </row>
    <row r="11" spans="1:16" ht="15.75">
      <c r="A11" s="9" t="s">
        <v>11</v>
      </c>
      <c r="B11" s="6">
        <v>102.16666666666667</v>
      </c>
      <c r="C11" s="12">
        <v>93</v>
      </c>
      <c r="D11" s="12">
        <v>86.333333333333329</v>
      </c>
      <c r="E11" s="12">
        <f t="shared" si="0"/>
        <v>93.833333333333329</v>
      </c>
      <c r="F11" s="12">
        <v>89.066666666666663</v>
      </c>
      <c r="G11" s="12">
        <v>87.666666666666671</v>
      </c>
      <c r="H11" s="12">
        <v>94.083333333333329</v>
      </c>
      <c r="I11" s="12">
        <v>98.8</v>
      </c>
      <c r="J11" s="12">
        <v>91.816666666666663</v>
      </c>
      <c r="K11" s="12">
        <v>96.983333333333334</v>
      </c>
      <c r="L11" s="12">
        <v>100.14999999999999</v>
      </c>
      <c r="M11" s="12">
        <v>105.64999999999999</v>
      </c>
      <c r="N11" s="7">
        <f t="shared" si="1"/>
        <v>5.4917623564653155</v>
      </c>
      <c r="O11" s="8">
        <f t="shared" si="2"/>
        <v>8.9362433407802087</v>
      </c>
      <c r="P11" s="13">
        <f t="shared" si="3"/>
        <v>3.4094616639477806</v>
      </c>
    </row>
    <row r="12" spans="1:16" ht="15.75">
      <c r="A12" s="9" t="s">
        <v>12</v>
      </c>
      <c r="B12" s="6">
        <v>489.99166666666662</v>
      </c>
      <c r="C12" s="12">
        <v>415.625</v>
      </c>
      <c r="D12" s="12">
        <v>459.40000000000003</v>
      </c>
      <c r="E12" s="12">
        <f t="shared" si="0"/>
        <v>455.00555555555553</v>
      </c>
      <c r="F12" s="12">
        <v>517.94166666666672</v>
      </c>
      <c r="G12" s="12">
        <v>551.6583333333333</v>
      </c>
      <c r="H12" s="12">
        <v>503.06666666666666</v>
      </c>
      <c r="I12" s="12">
        <v>486.8</v>
      </c>
      <c r="J12" s="12">
        <v>506.15000000000003</v>
      </c>
      <c r="K12" s="12">
        <v>520.81666666666672</v>
      </c>
      <c r="L12" s="12">
        <v>501.81666666666666</v>
      </c>
      <c r="M12" s="12">
        <v>500.24166666666662</v>
      </c>
      <c r="N12" s="7">
        <f t="shared" si="1"/>
        <v>-0.313859643296027</v>
      </c>
      <c r="O12" s="8">
        <f t="shared" si="2"/>
        <v>-3.9505264168453635</v>
      </c>
      <c r="P12" s="13">
        <f t="shared" si="3"/>
        <v>2.0918723107535868</v>
      </c>
    </row>
    <row r="13" spans="1:16" ht="15.75">
      <c r="A13" s="9" t="s">
        <v>13</v>
      </c>
      <c r="B13" s="6">
        <v>558.33333333333337</v>
      </c>
      <c r="C13" s="12">
        <v>582.06666666666672</v>
      </c>
      <c r="D13" s="12">
        <v>574.56666666666672</v>
      </c>
      <c r="E13" s="12">
        <f t="shared" si="0"/>
        <v>571.65555555555557</v>
      </c>
      <c r="F13" s="12">
        <v>611.1583333333333</v>
      </c>
      <c r="G13" s="12">
        <v>604.91666666666663</v>
      </c>
      <c r="H13" s="12">
        <v>603.66666666666663</v>
      </c>
      <c r="I13" s="12">
        <v>559.31000000000006</v>
      </c>
      <c r="J13" s="12">
        <v>631.91666666666663</v>
      </c>
      <c r="K13" s="12">
        <v>633.98333333333335</v>
      </c>
      <c r="L13" s="12">
        <v>637.56666666666672</v>
      </c>
      <c r="M13" s="12">
        <v>604.11666666666667</v>
      </c>
      <c r="N13" s="7">
        <f t="shared" si="1"/>
        <v>-5.2465101688712252</v>
      </c>
      <c r="O13" s="8">
        <f t="shared" si="2"/>
        <v>-4.7109545466494893</v>
      </c>
      <c r="P13" s="13">
        <f t="shared" si="3"/>
        <v>8.1999999999999886</v>
      </c>
    </row>
    <row r="14" spans="1:16" ht="15.75">
      <c r="A14" s="9" t="s">
        <v>14</v>
      </c>
      <c r="B14" s="6">
        <v>1001</v>
      </c>
      <c r="C14" s="12">
        <v>1186.5333333333333</v>
      </c>
      <c r="D14" s="12">
        <v>1075.1166666666666</v>
      </c>
      <c r="E14" s="12">
        <f t="shared" si="0"/>
        <v>1087.55</v>
      </c>
      <c r="F14" s="12">
        <v>1292.8333333333333</v>
      </c>
      <c r="G14" s="12">
        <v>1521.7916666666667</v>
      </c>
      <c r="H14" s="12">
        <v>1350.2916666666667</v>
      </c>
      <c r="I14" s="12">
        <v>1304.5</v>
      </c>
      <c r="J14" s="12">
        <v>1278.875</v>
      </c>
      <c r="K14" s="12">
        <v>1214.625</v>
      </c>
      <c r="L14" s="12">
        <v>1004.25</v>
      </c>
      <c r="M14" s="12">
        <v>1004.25</v>
      </c>
      <c r="N14" s="7">
        <f t="shared" si="1"/>
        <v>0</v>
      </c>
      <c r="O14" s="8">
        <f t="shared" si="2"/>
        <v>-17.320160543377582</v>
      </c>
      <c r="P14" s="13">
        <f t="shared" si="3"/>
        <v>0.32467532467532578</v>
      </c>
    </row>
    <row r="15" spans="1:16" ht="15.75">
      <c r="A15" s="9" t="s">
        <v>15</v>
      </c>
      <c r="B15" s="6">
        <v>628.5</v>
      </c>
      <c r="C15" s="12">
        <v>699</v>
      </c>
      <c r="D15" s="12">
        <v>713.24166666666667</v>
      </c>
      <c r="E15" s="12">
        <f t="shared" si="0"/>
        <v>680.24722222222226</v>
      </c>
      <c r="F15" s="12">
        <v>699</v>
      </c>
      <c r="G15" s="12">
        <v>794.15</v>
      </c>
      <c r="H15" s="12">
        <v>794.15</v>
      </c>
      <c r="I15" s="12">
        <v>789.30000000000007</v>
      </c>
      <c r="J15" s="12">
        <v>794.15</v>
      </c>
      <c r="K15" s="12">
        <v>794.15</v>
      </c>
      <c r="L15" s="12">
        <v>794.15</v>
      </c>
      <c r="M15" s="12">
        <v>794.15</v>
      </c>
      <c r="N15" s="7">
        <f t="shared" si="1"/>
        <v>0</v>
      </c>
      <c r="O15" s="8">
        <f t="shared" si="2"/>
        <v>0</v>
      </c>
      <c r="P15" s="13">
        <f t="shared" si="3"/>
        <v>26.356404136833731</v>
      </c>
    </row>
    <row r="16" spans="1:16" ht="15.75">
      <c r="A16" s="9" t="s">
        <v>16</v>
      </c>
      <c r="B16" s="6">
        <v>381.75</v>
      </c>
      <c r="C16" s="12">
        <v>384.13333333333338</v>
      </c>
      <c r="D16" s="12">
        <v>381.9666666666667</v>
      </c>
      <c r="E16" s="12">
        <f t="shared" si="0"/>
        <v>382.61666666666673</v>
      </c>
      <c r="F16" s="12">
        <v>370.81666666666666</v>
      </c>
      <c r="G16" s="12">
        <v>407.15000000000003</v>
      </c>
      <c r="H16" s="12">
        <v>415.15000000000003</v>
      </c>
      <c r="I16" s="12">
        <v>430.3</v>
      </c>
      <c r="J16" s="12">
        <v>448.75</v>
      </c>
      <c r="K16" s="12">
        <v>451.25</v>
      </c>
      <c r="L16" s="12">
        <v>449.58333333333331</v>
      </c>
      <c r="M16" s="12">
        <v>456.75</v>
      </c>
      <c r="N16" s="7">
        <f t="shared" si="1"/>
        <v>1.5940685820203981</v>
      </c>
      <c r="O16" s="8">
        <f t="shared" si="2"/>
        <v>1.2188365650969644</v>
      </c>
      <c r="P16" s="13">
        <f t="shared" si="3"/>
        <v>19.646365422396855</v>
      </c>
    </row>
    <row r="17" spans="1:16" ht="15.75">
      <c r="A17" s="9" t="s">
        <v>17</v>
      </c>
      <c r="B17" s="6">
        <v>344.24166666666662</v>
      </c>
      <c r="C17" s="12">
        <v>298.40000000000003</v>
      </c>
      <c r="D17" s="12">
        <v>332.40000000000003</v>
      </c>
      <c r="E17" s="12">
        <f t="shared" si="0"/>
        <v>325.01388888888891</v>
      </c>
      <c r="F17" s="12">
        <v>366.57499999999999</v>
      </c>
      <c r="G17" s="12">
        <v>356.23333333333335</v>
      </c>
      <c r="H17" s="12">
        <v>357.91666666666669</v>
      </c>
      <c r="I17" s="12">
        <v>387.9666666666667</v>
      </c>
      <c r="J17" s="12">
        <v>363.65000000000003</v>
      </c>
      <c r="K17" s="12">
        <v>369.48333333333335</v>
      </c>
      <c r="L17" s="12">
        <v>374.81666666666666</v>
      </c>
      <c r="M17" s="12">
        <v>354.23333333333335</v>
      </c>
      <c r="N17" s="7">
        <f t="shared" si="1"/>
        <v>-5.4915736582329089</v>
      </c>
      <c r="O17" s="8">
        <f t="shared" si="2"/>
        <v>-4.1273850872840399</v>
      </c>
      <c r="P17" s="13">
        <f t="shared" si="3"/>
        <v>2.902515190394368</v>
      </c>
    </row>
    <row r="18" spans="1:16" ht="15.75">
      <c r="A18" s="9" t="s">
        <v>18</v>
      </c>
      <c r="B18" s="6">
        <v>259.90833333333336</v>
      </c>
      <c r="C18" s="12">
        <v>294.90000000000003</v>
      </c>
      <c r="D18" s="12">
        <v>327.08333333333331</v>
      </c>
      <c r="E18" s="12">
        <f t="shared" si="0"/>
        <v>293.9638888888889</v>
      </c>
      <c r="F18" s="12">
        <v>322.73333333333335</v>
      </c>
      <c r="G18" s="12">
        <v>329.65833333333336</v>
      </c>
      <c r="H18" s="12">
        <v>356.48333333333335</v>
      </c>
      <c r="I18" s="12">
        <v>346.4666666666667</v>
      </c>
      <c r="J18" s="12">
        <v>376.81666666666666</v>
      </c>
      <c r="K18" s="12">
        <v>325.73333333333335</v>
      </c>
      <c r="L18" s="12">
        <v>313.23333333333335</v>
      </c>
      <c r="M18" s="12">
        <v>310.56666666666666</v>
      </c>
      <c r="N18" s="7">
        <f t="shared" si="1"/>
        <v>-0.85133553261680106</v>
      </c>
      <c r="O18" s="8">
        <f t="shared" si="2"/>
        <v>-4.6561604584527316</v>
      </c>
      <c r="P18" s="13">
        <f t="shared" si="3"/>
        <v>19.490846131648979</v>
      </c>
    </row>
    <row r="19" spans="1:16" ht="15.75">
      <c r="A19" s="9" t="s">
        <v>19</v>
      </c>
      <c r="B19" s="6">
        <v>872.83333333333337</v>
      </c>
      <c r="C19" s="12">
        <v>1168.25</v>
      </c>
      <c r="D19" s="12">
        <v>1210.1666666666667</v>
      </c>
      <c r="E19" s="12">
        <f t="shared" si="0"/>
        <v>1083.75</v>
      </c>
      <c r="F19" s="12">
        <v>1355.75</v>
      </c>
      <c r="G19" s="12">
        <v>1277.1416666666667</v>
      </c>
      <c r="H19" s="12">
        <v>1318.25</v>
      </c>
      <c r="I19" s="12">
        <v>1366.1666666666667</v>
      </c>
      <c r="J19" s="12">
        <v>1261.4166666666667</v>
      </c>
      <c r="K19" s="12">
        <v>1403.0833333333333</v>
      </c>
      <c r="L19" s="12">
        <v>1318.0833333333333</v>
      </c>
      <c r="M19" s="12">
        <v>1305.5833333333333</v>
      </c>
      <c r="N19" s="7">
        <f t="shared" si="1"/>
        <v>-0.94834671555921091</v>
      </c>
      <c r="O19" s="8">
        <f t="shared" si="2"/>
        <v>-6.9489814099899121</v>
      </c>
      <c r="P19" s="13">
        <f t="shared" si="3"/>
        <v>49.579912163452349</v>
      </c>
    </row>
    <row r="20" spans="1:16" ht="15.75">
      <c r="A20" s="9" t="s">
        <v>20</v>
      </c>
      <c r="B20" s="6">
        <v>290.81666666666666</v>
      </c>
      <c r="C20" s="12">
        <v>360.8125</v>
      </c>
      <c r="D20" s="12">
        <v>369.04583333333335</v>
      </c>
      <c r="E20" s="12">
        <f t="shared" si="0"/>
        <v>340.22499999999997</v>
      </c>
      <c r="F20" s="12">
        <f t="shared" si="0"/>
        <v>356.6944444444444</v>
      </c>
      <c r="G20" s="12">
        <v>490.6583333333333</v>
      </c>
      <c r="H20" s="12">
        <v>506.57499999999999</v>
      </c>
      <c r="I20" s="12">
        <v>494.10833333333335</v>
      </c>
      <c r="J20" s="12">
        <v>551.41250000000002</v>
      </c>
      <c r="K20" s="12">
        <v>559.0958333333333</v>
      </c>
      <c r="L20" s="12">
        <v>554.69999999999993</v>
      </c>
      <c r="M20" s="12">
        <v>545.86666666666667</v>
      </c>
      <c r="N20" s="7">
        <f t="shared" si="1"/>
        <v>-1.5924523766600487</v>
      </c>
      <c r="O20" s="8">
        <f t="shared" si="2"/>
        <v>-2.3661715716595921</v>
      </c>
      <c r="P20" s="13">
        <f t="shared" si="3"/>
        <v>87.701300934150964</v>
      </c>
    </row>
    <row r="21" spans="1:16" ht="15.75">
      <c r="A21" s="9" t="s">
        <v>21</v>
      </c>
      <c r="B21" s="6">
        <v>104.24166666666667</v>
      </c>
      <c r="C21" s="12">
        <v>128.81666666666666</v>
      </c>
      <c r="D21" s="12">
        <v>141.15</v>
      </c>
      <c r="E21" s="12">
        <f t="shared" si="0"/>
        <v>124.73611111111113</v>
      </c>
      <c r="F21" s="12">
        <v>132.31666666666666</v>
      </c>
      <c r="G21" s="12">
        <v>117.14999999999999</v>
      </c>
      <c r="H21" s="12">
        <v>118.14999999999999</v>
      </c>
      <c r="I21" s="12">
        <v>119.46666666666665</v>
      </c>
      <c r="J21" s="12">
        <v>119.98333333333333</v>
      </c>
      <c r="K21" s="12">
        <v>125.16666666666667</v>
      </c>
      <c r="L21" s="12">
        <v>120.66666666666667</v>
      </c>
      <c r="M21" s="12">
        <v>119</v>
      </c>
      <c r="N21" s="7">
        <f t="shared" si="1"/>
        <v>-1.3812154696132666</v>
      </c>
      <c r="O21" s="8">
        <f t="shared" si="2"/>
        <v>-4.9267643142476771</v>
      </c>
      <c r="P21" s="13">
        <f t="shared" si="3"/>
        <v>14.157806379406821</v>
      </c>
    </row>
    <row r="22" spans="1:16" ht="15.75">
      <c r="A22" s="9" t="s">
        <v>22</v>
      </c>
      <c r="B22" s="6">
        <v>109.66666666666667</v>
      </c>
      <c r="C22" s="12">
        <v>130.69166666666666</v>
      </c>
      <c r="D22" s="12">
        <v>114.76666666666667</v>
      </c>
      <c r="E22" s="12">
        <f t="shared" si="0"/>
        <v>118.375</v>
      </c>
      <c r="F22" s="12">
        <v>135.10666666666665</v>
      </c>
      <c r="G22" s="12">
        <v>142.33250000000001</v>
      </c>
      <c r="H22" s="12">
        <v>143.54083333333332</v>
      </c>
      <c r="I22" s="12">
        <v>137.99833333333333</v>
      </c>
      <c r="J22" s="12">
        <v>124.24166666666667</v>
      </c>
      <c r="K22" s="12">
        <v>128.45500000000001</v>
      </c>
      <c r="L22" s="12">
        <v>141.08000000000001</v>
      </c>
      <c r="M22" s="12">
        <v>146.96333333333334</v>
      </c>
      <c r="N22" s="7">
        <f t="shared" si="1"/>
        <v>4.1702107551271155</v>
      </c>
      <c r="O22" s="8">
        <f t="shared" si="2"/>
        <v>14.408417993330985</v>
      </c>
      <c r="P22" s="13">
        <f t="shared" si="3"/>
        <v>34.009118541033445</v>
      </c>
    </row>
    <row r="23" spans="1:16" ht="31.5">
      <c r="A23" s="9" t="s">
        <v>23</v>
      </c>
      <c r="B23" s="6">
        <v>100.93333333333334</v>
      </c>
      <c r="C23" s="12">
        <v>139.45000000000002</v>
      </c>
      <c r="D23" s="12">
        <v>114.66666666666667</v>
      </c>
      <c r="E23" s="12">
        <f t="shared" si="0"/>
        <v>118.35000000000001</v>
      </c>
      <c r="F23" s="12">
        <f t="shared" si="0"/>
        <v>124.15555555555557</v>
      </c>
      <c r="G23" s="12">
        <v>123.21916666666668</v>
      </c>
      <c r="H23" s="12">
        <v>123.77416666666666</v>
      </c>
      <c r="I23" s="12">
        <v>130.5</v>
      </c>
      <c r="J23" s="12">
        <v>128.35499999999999</v>
      </c>
      <c r="K23" s="12">
        <v>127.43166666666666</v>
      </c>
      <c r="L23" s="12">
        <v>132.76583333333335</v>
      </c>
      <c r="M23" s="12">
        <v>132.73833333333334</v>
      </c>
      <c r="N23" s="7">
        <f t="shared" si="1"/>
        <v>-2.0713160388908136E-2</v>
      </c>
      <c r="O23" s="8">
        <f t="shared" si="2"/>
        <v>4.1643233628480942</v>
      </c>
      <c r="P23" s="13">
        <f t="shared" si="3"/>
        <v>31.510898282694853</v>
      </c>
    </row>
    <row r="24" spans="1:16" ht="15.75">
      <c r="A24" s="9" t="s">
        <v>24</v>
      </c>
      <c r="B24" s="6">
        <v>73.566666666666663</v>
      </c>
      <c r="C24" s="12">
        <v>77.083333333333329</v>
      </c>
      <c r="D24" s="12">
        <v>84</v>
      </c>
      <c r="E24" s="12">
        <f t="shared" si="0"/>
        <v>78.216666666666654</v>
      </c>
      <c r="F24" s="12">
        <v>86.233333333333334</v>
      </c>
      <c r="G24" s="12">
        <v>93.274999999999991</v>
      </c>
      <c r="H24" s="12">
        <v>93.274999999999991</v>
      </c>
      <c r="I24" s="12">
        <v>87.8</v>
      </c>
      <c r="J24" s="12">
        <v>89.233333333333334</v>
      </c>
      <c r="K24" s="12">
        <v>90.066666666666663</v>
      </c>
      <c r="L24" s="12">
        <v>87.399999999999991</v>
      </c>
      <c r="M24" s="12">
        <v>86.483333333333334</v>
      </c>
      <c r="N24" s="7">
        <f t="shared" si="1"/>
        <v>-1.0488176964149432</v>
      </c>
      <c r="O24" s="8">
        <f t="shared" si="2"/>
        <v>-3.9785344189489251</v>
      </c>
      <c r="P24" s="13">
        <f t="shared" si="3"/>
        <v>17.557770729497065</v>
      </c>
    </row>
    <row r="25" spans="1:16" ht="15.75">
      <c r="A25" s="9" t="s">
        <v>25</v>
      </c>
      <c r="B25" s="6">
        <v>351.5</v>
      </c>
      <c r="C25" s="12">
        <v>380.33333333333331</v>
      </c>
      <c r="D25" s="12">
        <v>378.9666666666667</v>
      </c>
      <c r="E25" s="12">
        <f t="shared" si="0"/>
        <v>370.26666666666665</v>
      </c>
      <c r="F25" s="12">
        <v>396.63333333333338</v>
      </c>
      <c r="G25" s="12">
        <v>417.25</v>
      </c>
      <c r="H25" s="12">
        <v>429.66666666666669</v>
      </c>
      <c r="I25" s="12">
        <v>428.63333333333338</v>
      </c>
      <c r="J25" s="12">
        <v>433.83333333333331</v>
      </c>
      <c r="K25" s="12">
        <v>438.16666666666669</v>
      </c>
      <c r="L25" s="12">
        <v>406.5</v>
      </c>
      <c r="M25" s="12">
        <v>416.58333333333331</v>
      </c>
      <c r="N25" s="7">
        <f t="shared" si="1"/>
        <v>2.4805248052480522</v>
      </c>
      <c r="O25" s="8">
        <f t="shared" si="2"/>
        <v>-4.9258273107645465</v>
      </c>
      <c r="P25" s="13">
        <f t="shared" si="3"/>
        <v>18.515884305357972</v>
      </c>
    </row>
    <row r="26" spans="1:16" ht="15.75">
      <c r="A26" s="9" t="s">
        <v>26</v>
      </c>
      <c r="B26" s="6">
        <v>987.5</v>
      </c>
      <c r="C26" s="12">
        <v>1109.1666666666667</v>
      </c>
      <c r="D26" s="12">
        <v>1116.5</v>
      </c>
      <c r="E26" s="12">
        <f t="shared" si="0"/>
        <v>1071.0555555555557</v>
      </c>
      <c r="F26" s="12">
        <v>1287.2166666666667</v>
      </c>
      <c r="G26" s="12">
        <v>1257.3</v>
      </c>
      <c r="H26" s="12">
        <v>1341.1333333333334</v>
      </c>
      <c r="I26" s="12">
        <v>1458.7166666666665</v>
      </c>
      <c r="J26" s="12">
        <v>1434.8333333333333</v>
      </c>
      <c r="K26" s="12">
        <v>1283.9624999999999</v>
      </c>
      <c r="L26" s="12">
        <v>1140.1091666666666</v>
      </c>
      <c r="M26" s="12">
        <v>1281.4624999999999</v>
      </c>
      <c r="N26" s="7">
        <f t="shared" si="1"/>
        <v>12.398227947469948</v>
      </c>
      <c r="O26" s="8">
        <f t="shared" si="2"/>
        <v>-0.19470973646036782</v>
      </c>
      <c r="P26" s="13">
        <f t="shared" si="3"/>
        <v>29.768354430379731</v>
      </c>
    </row>
    <row r="27" spans="1:16" ht="15.75">
      <c r="A27" s="9" t="s">
        <v>27</v>
      </c>
      <c r="B27" s="6">
        <v>86.883333333333326</v>
      </c>
      <c r="C27" s="12">
        <v>90.491666666666674</v>
      </c>
      <c r="D27" s="12">
        <v>83.658333333333331</v>
      </c>
      <c r="E27" s="12">
        <f t="shared" si="0"/>
        <v>87.011111111111106</v>
      </c>
      <c r="F27" s="12">
        <v>88.024999999999991</v>
      </c>
      <c r="G27" s="12">
        <v>89.42</v>
      </c>
      <c r="H27" s="12">
        <v>88.401666666666657</v>
      </c>
      <c r="I27" s="12">
        <v>104.13333333333333</v>
      </c>
      <c r="J27" s="12">
        <v>87.722500000000011</v>
      </c>
      <c r="K27" s="12">
        <v>93.222500000000011</v>
      </c>
      <c r="L27" s="12">
        <v>93.193333333333328</v>
      </c>
      <c r="M27" s="12">
        <v>93.38</v>
      </c>
      <c r="N27" s="7">
        <f t="shared" si="1"/>
        <v>0.20030045067601066</v>
      </c>
      <c r="O27" s="8">
        <f t="shared" si="2"/>
        <v>0.16895062887176948</v>
      </c>
      <c r="P27" s="13">
        <f t="shared" si="3"/>
        <v>7.4774601956646904</v>
      </c>
    </row>
    <row r="28" spans="1:16" ht="15.75">
      <c r="A28" s="9" t="s">
        <v>28</v>
      </c>
      <c r="B28" s="6">
        <v>291.5</v>
      </c>
      <c r="C28" s="12">
        <v>334.33333333333331</v>
      </c>
      <c r="D28" s="12">
        <v>354.33333333333331</v>
      </c>
      <c r="E28" s="12">
        <f t="shared" si="0"/>
        <v>326.72222222222217</v>
      </c>
      <c r="F28" s="12">
        <v>346.61666666666662</v>
      </c>
      <c r="G28" s="12">
        <v>345.2</v>
      </c>
      <c r="H28" s="12">
        <v>295.02666666666664</v>
      </c>
      <c r="I28" s="12">
        <v>323.66666666666669</v>
      </c>
      <c r="J28" s="12">
        <v>318.07499999999999</v>
      </c>
      <c r="K28" s="12">
        <v>362.3458333333333</v>
      </c>
      <c r="L28" s="12">
        <v>369.5291666666667</v>
      </c>
      <c r="M28" s="12">
        <v>371.3</v>
      </c>
      <c r="N28" s="7">
        <f t="shared" si="1"/>
        <v>0.47921341346533097</v>
      </c>
      <c r="O28" s="8">
        <f t="shared" si="2"/>
        <v>2.4711658981405975</v>
      </c>
      <c r="P28" s="13">
        <f t="shared" si="3"/>
        <v>27.375643224699829</v>
      </c>
    </row>
    <row r="29" spans="1:16" ht="15.75">
      <c r="A29" s="9" t="s">
        <v>29</v>
      </c>
      <c r="B29" s="6">
        <v>692.16666666666663</v>
      </c>
      <c r="C29" s="12">
        <v>844.08333333333337</v>
      </c>
      <c r="D29" s="12">
        <v>920.91666666666663</v>
      </c>
      <c r="E29" s="12">
        <f t="shared" si="0"/>
        <v>819.05555555555554</v>
      </c>
      <c r="F29" s="12">
        <v>927.58333333333337</v>
      </c>
      <c r="G29" s="12">
        <v>959.25</v>
      </c>
      <c r="H29" s="12">
        <v>971.6583333333333</v>
      </c>
      <c r="I29" s="12">
        <v>1003.65</v>
      </c>
      <c r="J29" s="12">
        <v>1007.4083333333333</v>
      </c>
      <c r="K29" s="12">
        <v>1012.2416666666667</v>
      </c>
      <c r="L29" s="12">
        <v>1010.9083333333333</v>
      </c>
      <c r="M29" s="12">
        <v>979.58333333333337</v>
      </c>
      <c r="N29" s="7">
        <f t="shared" si="1"/>
        <v>-3.0986983653315008</v>
      </c>
      <c r="O29" s="8">
        <f t="shared" si="2"/>
        <v>-3.2263375840749404</v>
      </c>
      <c r="P29" s="13">
        <f t="shared" si="3"/>
        <v>41.524199373946544</v>
      </c>
    </row>
    <row r="30" spans="1:16" ht="15.75">
      <c r="A30" s="9" t="s">
        <v>30</v>
      </c>
      <c r="B30" s="6">
        <v>30.166666666666668</v>
      </c>
      <c r="C30" s="12">
        <v>55.666666666666664</v>
      </c>
      <c r="D30" s="12">
        <v>49.833333333333336</v>
      </c>
      <c r="E30" s="12">
        <f t="shared" si="0"/>
        <v>45.222222222222221</v>
      </c>
      <c r="F30" s="12">
        <v>67.821666666666673</v>
      </c>
      <c r="G30" s="12">
        <v>88.833333333333329</v>
      </c>
      <c r="H30" s="12">
        <v>129.5</v>
      </c>
      <c r="I30" s="12">
        <v>109.3</v>
      </c>
      <c r="J30" s="12">
        <v>106.31666666666666</v>
      </c>
      <c r="K30" s="12">
        <v>56.983333333333327</v>
      </c>
      <c r="L30" s="12">
        <v>51.948333333333331</v>
      </c>
      <c r="M30" s="12">
        <v>43.733333333333327</v>
      </c>
      <c r="N30" s="7">
        <f t="shared" si="1"/>
        <v>-15.813789341974399</v>
      </c>
      <c r="O30" s="8">
        <f t="shared" si="2"/>
        <v>-23.25241298625329</v>
      </c>
      <c r="P30" s="13">
        <f t="shared" si="3"/>
        <v>44.972375690607691</v>
      </c>
    </row>
    <row r="31" spans="1:16" ht="15.75">
      <c r="A31" s="9" t="s">
        <v>31</v>
      </c>
      <c r="B31" s="6">
        <v>39.5</v>
      </c>
      <c r="C31" s="12">
        <v>49.666666666666664</v>
      </c>
      <c r="D31" s="12">
        <v>58.666666666666664</v>
      </c>
      <c r="E31" s="12">
        <f t="shared" si="0"/>
        <v>49.277777777777771</v>
      </c>
      <c r="F31" s="12">
        <v>63</v>
      </c>
      <c r="G31" s="12">
        <v>66.666666666666671</v>
      </c>
      <c r="H31" s="30">
        <f t="shared" ref="H31" si="4">(F31+G31)/2</f>
        <v>64.833333333333343</v>
      </c>
      <c r="I31" s="12">
        <v>94.633333333333326</v>
      </c>
      <c r="J31" s="12">
        <v>85.149999999999991</v>
      </c>
      <c r="K31" s="12">
        <v>74.649999999999991</v>
      </c>
      <c r="L31" s="12">
        <v>48.816666666666663</v>
      </c>
      <c r="M31" s="12">
        <v>45.816666666666663</v>
      </c>
      <c r="N31" s="7">
        <f t="shared" si="1"/>
        <v>-6.1454421304199371</v>
      </c>
      <c r="O31" s="8">
        <f t="shared" si="2"/>
        <v>-38.624693011833003</v>
      </c>
      <c r="P31" s="13">
        <f t="shared" si="3"/>
        <v>15.991561181434591</v>
      </c>
    </row>
    <row r="32" spans="1:16" ht="15.75">
      <c r="A32" s="9" t="s">
        <v>32</v>
      </c>
      <c r="B32" s="6">
        <v>40.333333333333336</v>
      </c>
      <c r="C32" s="12">
        <v>43</v>
      </c>
      <c r="D32" s="12">
        <v>48.5</v>
      </c>
      <c r="E32" s="12">
        <f t="shared" si="0"/>
        <v>43.94444444444445</v>
      </c>
      <c r="F32" s="12">
        <v>54.983333333333327</v>
      </c>
      <c r="G32" s="12">
        <v>71.333333333333329</v>
      </c>
      <c r="H32" s="12">
        <v>104.5</v>
      </c>
      <c r="I32" s="12">
        <v>93.633333333333326</v>
      </c>
      <c r="J32" s="12">
        <v>83.483333333333334</v>
      </c>
      <c r="K32" s="12">
        <v>48.65</v>
      </c>
      <c r="L32" s="12">
        <v>35.31666666666667</v>
      </c>
      <c r="M32" s="12">
        <v>31.083333333333332</v>
      </c>
      <c r="N32" s="7">
        <f t="shared" si="1"/>
        <v>-11.986786219915075</v>
      </c>
      <c r="O32" s="8">
        <f t="shared" si="2"/>
        <v>-36.108256252141146</v>
      </c>
      <c r="P32" s="13">
        <f t="shared" si="3"/>
        <v>-22.933884297520663</v>
      </c>
    </row>
    <row r="33" spans="1:16" ht="15.75">
      <c r="A33" s="9" t="s">
        <v>33</v>
      </c>
      <c r="B33" s="6">
        <v>50</v>
      </c>
      <c r="C33" s="12">
        <v>51.666666666666664</v>
      </c>
      <c r="D33" s="12">
        <v>54.166666666666664</v>
      </c>
      <c r="E33" s="12">
        <f t="shared" si="0"/>
        <v>51.944444444444436</v>
      </c>
      <c r="F33" s="12">
        <v>58.333333333333336</v>
      </c>
      <c r="G33" s="12">
        <v>64.149999999999991</v>
      </c>
      <c r="H33" s="12">
        <v>74.333333333333329</v>
      </c>
      <c r="I33" s="12">
        <v>86.633333333333326</v>
      </c>
      <c r="J33" s="12">
        <v>88.816666666666663</v>
      </c>
      <c r="K33" s="12">
        <v>70.316666666666663</v>
      </c>
      <c r="L33" s="12">
        <v>54.316666666666663</v>
      </c>
      <c r="M33" s="12">
        <v>44.583333333333336</v>
      </c>
      <c r="N33" s="7">
        <f t="shared" si="1"/>
        <v>-17.919607241485096</v>
      </c>
      <c r="O33" s="8">
        <f t="shared" si="2"/>
        <v>-36.596349845935052</v>
      </c>
      <c r="P33" s="13">
        <f t="shared" si="3"/>
        <v>-10.833333333333329</v>
      </c>
    </row>
    <row r="34" spans="1:16" ht="15.75">
      <c r="A34" s="9" t="s">
        <v>34</v>
      </c>
      <c r="B34" s="6">
        <v>309</v>
      </c>
      <c r="C34" s="12">
        <v>204.5</v>
      </c>
      <c r="D34" s="12">
        <v>284.83333333333331</v>
      </c>
      <c r="E34" s="12">
        <f t="shared" si="0"/>
        <v>266.11111111111109</v>
      </c>
      <c r="F34" s="12">
        <v>261.48333333333335</v>
      </c>
      <c r="G34" s="12">
        <v>227.48333333333335</v>
      </c>
      <c r="H34" s="12">
        <v>192</v>
      </c>
      <c r="I34" s="12">
        <v>140.96666666666667</v>
      </c>
      <c r="J34" s="12">
        <v>142.15</v>
      </c>
      <c r="K34" s="12">
        <v>143.15</v>
      </c>
      <c r="L34" s="12">
        <v>129.81666666666666</v>
      </c>
      <c r="M34" s="12">
        <v>141.31666666666666</v>
      </c>
      <c r="N34" s="7">
        <f t="shared" si="1"/>
        <v>8.858646809603286</v>
      </c>
      <c r="O34" s="8">
        <f t="shared" si="2"/>
        <v>-1.2807078821748803</v>
      </c>
      <c r="P34" s="13">
        <f t="shared" si="3"/>
        <v>-54.266450916936357</v>
      </c>
    </row>
    <row r="35" spans="1:16" ht="15.75">
      <c r="A35" s="9" t="s">
        <v>35</v>
      </c>
      <c r="B35" s="6">
        <v>250.83333333333334</v>
      </c>
      <c r="C35" s="12">
        <v>251.5</v>
      </c>
      <c r="D35" s="12">
        <v>316</v>
      </c>
      <c r="E35" s="12">
        <f t="shared" si="0"/>
        <v>272.77777777777777</v>
      </c>
      <c r="F35" s="12">
        <v>287.98333333333335</v>
      </c>
      <c r="G35" s="12">
        <v>351</v>
      </c>
      <c r="H35" s="12">
        <v>291</v>
      </c>
      <c r="I35" s="12">
        <v>244.96666666666667</v>
      </c>
      <c r="J35" s="12">
        <v>218.81666666666669</v>
      </c>
      <c r="K35" s="12">
        <v>165.65</v>
      </c>
      <c r="L35" s="12">
        <v>115.31666666666666</v>
      </c>
      <c r="M35" s="12">
        <v>167.9</v>
      </c>
      <c r="N35" s="7">
        <f t="shared" si="1"/>
        <v>45.599075010839726</v>
      </c>
      <c r="O35" s="8">
        <f t="shared" si="2"/>
        <v>1.3582855418050173</v>
      </c>
      <c r="P35" s="13">
        <f t="shared" si="3"/>
        <v>-33.06312292358804</v>
      </c>
    </row>
    <row r="36" spans="1:16" ht="15.75">
      <c r="A36" s="9" t="s">
        <v>36</v>
      </c>
      <c r="B36" s="6">
        <v>313.5</v>
      </c>
      <c r="C36" s="12">
        <v>236.5</v>
      </c>
      <c r="D36" s="12">
        <v>467.98333333333335</v>
      </c>
      <c r="E36" s="12">
        <f t="shared" si="0"/>
        <v>339.32777777777778</v>
      </c>
      <c r="F36" s="12">
        <v>404.81666666666666</v>
      </c>
      <c r="G36" s="12">
        <v>379.83333333333331</v>
      </c>
      <c r="H36" s="12">
        <v>376.5</v>
      </c>
      <c r="I36" s="12">
        <v>338.3</v>
      </c>
      <c r="J36" s="12">
        <v>239.81666666666669</v>
      </c>
      <c r="K36" s="12">
        <v>258.15000000000003</v>
      </c>
      <c r="L36" s="12">
        <v>185.65</v>
      </c>
      <c r="M36" s="12">
        <v>167.81666666666666</v>
      </c>
      <c r="N36" s="7">
        <f t="shared" si="1"/>
        <v>-9.6058892180626714</v>
      </c>
      <c r="O36" s="8">
        <f t="shared" si="2"/>
        <v>-34.992575376073347</v>
      </c>
      <c r="P36" s="13">
        <f t="shared" si="3"/>
        <v>-46.469962785752259</v>
      </c>
    </row>
    <row r="37" spans="1:16" ht="15.75">
      <c r="A37" s="9" t="s">
        <v>37</v>
      </c>
      <c r="B37" s="6">
        <v>149.08333333333334</v>
      </c>
      <c r="C37" s="12">
        <v>168</v>
      </c>
      <c r="D37" s="12">
        <v>172.33333333333334</v>
      </c>
      <c r="E37" s="12">
        <f t="shared" si="0"/>
        <v>163.13888888888891</v>
      </c>
      <c r="F37" s="12">
        <v>174</v>
      </c>
      <c r="G37" s="12">
        <v>182.25</v>
      </c>
      <c r="H37" s="12">
        <v>176.16666666666666</v>
      </c>
      <c r="I37" s="12">
        <v>213.46666666666667</v>
      </c>
      <c r="J37" s="12">
        <v>185.31666666666669</v>
      </c>
      <c r="K37" s="12">
        <v>227.98333333333335</v>
      </c>
      <c r="L37" s="12">
        <v>218.15</v>
      </c>
      <c r="M37" s="12">
        <v>177.65</v>
      </c>
      <c r="N37" s="7">
        <f t="shared" si="1"/>
        <v>-18.565207426082978</v>
      </c>
      <c r="O37" s="8">
        <f t="shared" si="2"/>
        <v>-22.077637254185248</v>
      </c>
      <c r="P37" s="13">
        <f t="shared" si="3"/>
        <v>19.161542761319168</v>
      </c>
    </row>
    <row r="38" spans="1:16" ht="15.75">
      <c r="A38" s="9" t="s">
        <v>38</v>
      </c>
      <c r="B38" s="6">
        <v>170.66666666666666</v>
      </c>
      <c r="C38" s="12">
        <v>177</v>
      </c>
      <c r="D38" s="12">
        <v>179.16666666666666</v>
      </c>
      <c r="E38" s="12">
        <f t="shared" si="0"/>
        <v>175.61111111111109</v>
      </c>
      <c r="F38" s="12">
        <v>210.06666666666669</v>
      </c>
      <c r="G38" s="12">
        <v>210.06666666666669</v>
      </c>
      <c r="H38" s="12">
        <v>157.4</v>
      </c>
      <c r="I38" s="12">
        <v>144.13333333333333</v>
      </c>
      <c r="J38" s="12">
        <v>144.31666666666666</v>
      </c>
      <c r="K38" s="12">
        <v>161.15</v>
      </c>
      <c r="L38" s="12">
        <v>143.98333333333332</v>
      </c>
      <c r="M38" s="12">
        <v>160.98333333333332</v>
      </c>
      <c r="N38" s="7">
        <f t="shared" si="1"/>
        <v>11.806922097464991</v>
      </c>
      <c r="O38" s="8">
        <f t="shared" si="2"/>
        <v>-0.10342331161444918</v>
      </c>
      <c r="P38" s="13">
        <f t="shared" si="3"/>
        <v>-5.673828125</v>
      </c>
    </row>
    <row r="39" spans="1:16" ht="15.75">
      <c r="A39" s="9" t="s">
        <v>39</v>
      </c>
      <c r="B39" s="6">
        <v>326.83333333333331</v>
      </c>
      <c r="C39" s="12">
        <v>255.5</v>
      </c>
      <c r="D39" s="12">
        <v>300.16666666666669</v>
      </c>
      <c r="E39" s="12">
        <f t="shared" si="0"/>
        <v>294.16666666666669</v>
      </c>
      <c r="F39" s="12">
        <v>359.33333333333331</v>
      </c>
      <c r="G39" s="12">
        <v>363.66666666666669</v>
      </c>
      <c r="H39" s="12">
        <v>311.5</v>
      </c>
      <c r="I39" s="12">
        <v>371.9666666666667</v>
      </c>
      <c r="J39" s="12">
        <v>321.81666666666666</v>
      </c>
      <c r="K39" s="12">
        <v>288.98333333333335</v>
      </c>
      <c r="L39" s="12">
        <v>241.48333333333335</v>
      </c>
      <c r="M39" s="12">
        <v>191.10833333333335</v>
      </c>
      <c r="N39" s="7">
        <f t="shared" si="1"/>
        <v>-20.860652909103464</v>
      </c>
      <c r="O39" s="8">
        <f t="shared" si="2"/>
        <v>-33.868735221177687</v>
      </c>
      <c r="P39" s="13">
        <f t="shared" si="3"/>
        <v>-41.527281998980101</v>
      </c>
    </row>
    <row r="40" spans="1:16" ht="15.75">
      <c r="A40" s="9" t="s">
        <v>40</v>
      </c>
      <c r="B40" s="6">
        <v>201.5</v>
      </c>
      <c r="C40" s="12">
        <v>254.66666666666666</v>
      </c>
      <c r="D40" s="12">
        <v>247.33333333333334</v>
      </c>
      <c r="E40" s="12">
        <f t="shared" si="0"/>
        <v>234.5</v>
      </c>
      <c r="F40" s="12">
        <v>200.16666666666666</v>
      </c>
      <c r="G40" s="12">
        <v>220.66666666666666</v>
      </c>
      <c r="H40" s="12">
        <v>181.5</v>
      </c>
      <c r="I40" s="12">
        <v>183.29999999999998</v>
      </c>
      <c r="J40" s="12">
        <v>157.81666666666666</v>
      </c>
      <c r="K40" s="12">
        <v>208.15</v>
      </c>
      <c r="L40" s="12">
        <v>204.81666666666669</v>
      </c>
      <c r="M40" s="12">
        <v>204.81666666666669</v>
      </c>
      <c r="N40" s="7">
        <f t="shared" si="1"/>
        <v>0</v>
      </c>
      <c r="O40" s="8">
        <f t="shared" si="2"/>
        <v>-1.6014092401313036</v>
      </c>
      <c r="P40" s="13">
        <f t="shared" si="3"/>
        <v>1.645988420181979</v>
      </c>
    </row>
    <row r="41" spans="1:16" ht="15.75">
      <c r="A41" s="9" t="s">
        <v>41</v>
      </c>
      <c r="B41" s="6">
        <v>245.83333333333334</v>
      </c>
      <c r="C41" s="12">
        <v>223.15</v>
      </c>
      <c r="D41" s="12">
        <v>250.74166666666667</v>
      </c>
      <c r="E41" s="12">
        <f t="shared" si="0"/>
        <v>239.90833333333333</v>
      </c>
      <c r="F41" s="12">
        <v>220.16666666666666</v>
      </c>
      <c r="G41" s="12">
        <v>201.16666666666666</v>
      </c>
      <c r="H41" s="12">
        <v>228.5</v>
      </c>
      <c r="I41" s="12">
        <v>264.3</v>
      </c>
      <c r="J41" s="12">
        <v>216.48333333333335</v>
      </c>
      <c r="K41" s="12">
        <v>206.48333333333335</v>
      </c>
      <c r="L41" s="12">
        <v>183.15</v>
      </c>
      <c r="M41" s="12">
        <v>213.15</v>
      </c>
      <c r="N41" s="7">
        <f t="shared" si="1"/>
        <v>16.380016380016386</v>
      </c>
      <c r="O41" s="8">
        <f t="shared" si="2"/>
        <v>3.2286705948825443</v>
      </c>
      <c r="P41" s="13">
        <f t="shared" si="3"/>
        <v>-13.294915254237296</v>
      </c>
    </row>
    <row r="42" spans="1:16" ht="31.5">
      <c r="A42" s="9" t="s">
        <v>42</v>
      </c>
      <c r="B42" s="6">
        <v>147.48333333333332</v>
      </c>
      <c r="C42" s="12">
        <v>112.81666666666666</v>
      </c>
      <c r="D42" s="12">
        <v>126.81666666666666</v>
      </c>
      <c r="E42" s="12">
        <f t="shared" si="0"/>
        <v>129.03888888888886</v>
      </c>
      <c r="F42" s="12">
        <v>115.89999999999999</v>
      </c>
      <c r="G42" s="12">
        <v>109.06666666666666</v>
      </c>
      <c r="H42" s="12">
        <v>92.316666666666663</v>
      </c>
      <c r="I42" s="12">
        <v>81.63333333333334</v>
      </c>
      <c r="J42" s="12">
        <v>73.483333333333334</v>
      </c>
      <c r="K42" s="12">
        <v>71.649999999999991</v>
      </c>
      <c r="L42" s="12">
        <v>67.816666666666663</v>
      </c>
      <c r="M42" s="12">
        <v>74.649999999999991</v>
      </c>
      <c r="N42" s="7">
        <f t="shared" si="1"/>
        <v>10.076185795035613</v>
      </c>
      <c r="O42" s="8">
        <f t="shared" si="2"/>
        <v>4.1870202372644769</v>
      </c>
      <c r="P42" s="13">
        <f t="shared" si="3"/>
        <v>-49.384111199005545</v>
      </c>
    </row>
    <row r="43" spans="1:16" ht="16.5" thickBot="1">
      <c r="A43" s="17" t="s">
        <v>51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7"/>
      <c r="O43" s="8"/>
      <c r="P43" s="13"/>
    </row>
    <row r="44" spans="1:16" ht="15.75">
      <c r="A44" s="18" t="s">
        <v>43</v>
      </c>
      <c r="B44" s="31">
        <v>55.96</v>
      </c>
      <c r="C44" s="31">
        <v>55.96</v>
      </c>
      <c r="D44" s="31">
        <v>57.08</v>
      </c>
      <c r="E44" s="31">
        <v>57.18</v>
      </c>
      <c r="F44" s="31">
        <v>57.48</v>
      </c>
      <c r="G44" s="31">
        <v>55.48</v>
      </c>
      <c r="H44" s="31">
        <v>57.93</v>
      </c>
      <c r="I44" s="31">
        <v>58.13</v>
      </c>
      <c r="J44" s="31">
        <v>58.88</v>
      </c>
      <c r="K44" s="31">
        <v>59.58</v>
      </c>
      <c r="L44" s="31">
        <v>59.73</v>
      </c>
      <c r="M44" s="31">
        <v>60.33</v>
      </c>
      <c r="N44" s="7">
        <f t="shared" si="1"/>
        <v>1.0045203415369031</v>
      </c>
      <c r="O44" s="8">
        <f t="shared" si="2"/>
        <v>1.2588116817724</v>
      </c>
      <c r="P44" s="13">
        <f t="shared" si="3"/>
        <v>7.8091493924231656</v>
      </c>
    </row>
    <row r="45" spans="1:16" ht="15.75">
      <c r="A45" s="10" t="s">
        <v>44</v>
      </c>
      <c r="B45" s="28">
        <v>61.1</v>
      </c>
      <c r="C45" s="28">
        <v>61.1</v>
      </c>
      <c r="D45" s="28">
        <v>62.44</v>
      </c>
      <c r="E45" s="28">
        <v>62.56</v>
      </c>
      <c r="F45" s="28">
        <v>62.86</v>
      </c>
      <c r="G45" s="28">
        <v>62.86</v>
      </c>
      <c r="H45" s="28">
        <v>63.31</v>
      </c>
      <c r="I45" s="28">
        <v>63.51</v>
      </c>
      <c r="J45" s="28">
        <v>64.260000000000005</v>
      </c>
      <c r="K45" s="28">
        <v>64.959999999999994</v>
      </c>
      <c r="L45" s="28">
        <v>65.290000000000006</v>
      </c>
      <c r="M45" s="28">
        <v>65.89</v>
      </c>
      <c r="N45" s="7">
        <f t="shared" si="1"/>
        <v>0.91897687241538506</v>
      </c>
      <c r="O45" s="8">
        <f t="shared" si="2"/>
        <v>1.4316502463054235</v>
      </c>
      <c r="P45" s="13">
        <f t="shared" si="3"/>
        <v>7.8396072013093203</v>
      </c>
    </row>
    <row r="46" spans="1:16" ht="16.5" thickBot="1">
      <c r="A46" s="11" t="s">
        <v>45</v>
      </c>
      <c r="B46" s="34">
        <v>71.319999999999993</v>
      </c>
      <c r="C46" s="34">
        <v>71.319999999999993</v>
      </c>
      <c r="D46" s="26">
        <v>72.72</v>
      </c>
      <c r="E46" s="26">
        <v>72.86</v>
      </c>
      <c r="F46" s="26">
        <v>73.16</v>
      </c>
      <c r="G46" s="26">
        <v>73.16</v>
      </c>
      <c r="H46" s="26">
        <v>73.61</v>
      </c>
      <c r="I46" s="26">
        <v>73.61</v>
      </c>
      <c r="J46" s="26">
        <v>73.61</v>
      </c>
      <c r="K46" s="26">
        <v>73.61</v>
      </c>
      <c r="L46" s="26">
        <v>73.61</v>
      </c>
      <c r="M46" s="26">
        <v>74.209999999999994</v>
      </c>
      <c r="N46" s="7">
        <f t="shared" si="1"/>
        <v>0.81510664311912251</v>
      </c>
      <c r="O46" s="8">
        <f t="shared" si="2"/>
        <v>0.81510664311912251</v>
      </c>
      <c r="P46" s="13">
        <f t="shared" si="3"/>
        <v>4.0521592821088035</v>
      </c>
    </row>
    <row r="47" spans="1:16" ht="15.75">
      <c r="A47" s="19" t="s">
        <v>52</v>
      </c>
      <c r="B47" s="26"/>
      <c r="C47" s="26"/>
      <c r="N47" s="7"/>
      <c r="O47" s="8"/>
      <c r="P47" s="13"/>
    </row>
    <row r="48" spans="1:16" ht="15.75">
      <c r="A48" s="20" t="s">
        <v>43</v>
      </c>
      <c r="B48" s="32">
        <v>54.65</v>
      </c>
      <c r="C48" s="32">
        <v>54.65</v>
      </c>
      <c r="D48" s="32">
        <v>55.95</v>
      </c>
      <c r="E48" s="32">
        <v>55.7</v>
      </c>
      <c r="F48" s="32">
        <v>56.2</v>
      </c>
      <c r="G48" s="32">
        <v>56.7</v>
      </c>
      <c r="H48" s="32">
        <v>57.4</v>
      </c>
      <c r="I48" s="32">
        <v>57.5</v>
      </c>
      <c r="J48" s="32">
        <v>57.5</v>
      </c>
      <c r="K48" s="32">
        <v>58.2</v>
      </c>
      <c r="L48" s="32">
        <v>59.1</v>
      </c>
      <c r="M48" s="32">
        <v>59.8</v>
      </c>
      <c r="N48" s="7">
        <f t="shared" si="1"/>
        <v>1.1844331641285919</v>
      </c>
      <c r="O48" s="8">
        <f t="shared" si="2"/>
        <v>2.7491408934707806</v>
      </c>
      <c r="P48" s="13">
        <f t="shared" si="3"/>
        <v>9.42360475754802</v>
      </c>
    </row>
    <row r="49" spans="1:16" ht="15.75">
      <c r="A49" s="21" t="s">
        <v>44</v>
      </c>
      <c r="B49" s="29">
        <v>59.2</v>
      </c>
      <c r="C49" s="29">
        <v>59.2</v>
      </c>
      <c r="D49" s="29">
        <v>60.15</v>
      </c>
      <c r="E49" s="29">
        <v>60.35</v>
      </c>
      <c r="F49" s="29">
        <v>68.849999999999994</v>
      </c>
      <c r="G49" s="29">
        <v>61.35</v>
      </c>
      <c r="H49" s="29">
        <v>62.05</v>
      </c>
      <c r="I49" s="29">
        <v>62.25</v>
      </c>
      <c r="J49" s="29">
        <v>62.45</v>
      </c>
      <c r="K49" s="29">
        <v>63.05</v>
      </c>
      <c r="L49" s="29">
        <v>63.95</v>
      </c>
      <c r="M49" s="29">
        <v>64.650000000000006</v>
      </c>
      <c r="N49" s="7">
        <f t="shared" si="1"/>
        <v>1.0946051602814748</v>
      </c>
      <c r="O49" s="8">
        <f t="shared" si="2"/>
        <v>2.5376685170499798</v>
      </c>
      <c r="P49" s="13">
        <f t="shared" si="3"/>
        <v>9.2060810810810807</v>
      </c>
    </row>
    <row r="50" spans="1:16" ht="16.5" thickBot="1">
      <c r="A50" s="22" t="s">
        <v>45</v>
      </c>
      <c r="B50" s="33">
        <v>70.45</v>
      </c>
      <c r="C50" s="33">
        <v>70.45</v>
      </c>
      <c r="D50" s="33">
        <v>71.55</v>
      </c>
      <c r="E50" s="33">
        <v>71.8</v>
      </c>
      <c r="F50" s="33">
        <v>72.7</v>
      </c>
      <c r="G50" s="33">
        <v>72.7</v>
      </c>
      <c r="H50" s="33">
        <v>73.2</v>
      </c>
      <c r="I50" s="33">
        <v>73.400000000000006</v>
      </c>
      <c r="J50" s="33">
        <v>73.599999999999994</v>
      </c>
      <c r="K50" s="33">
        <v>73.599999999999994</v>
      </c>
      <c r="L50" s="33">
        <v>73.599999999999994</v>
      </c>
      <c r="M50" s="33">
        <v>74.2</v>
      </c>
      <c r="N50" s="7">
        <f t="shared" si="1"/>
        <v>0.81521739130437254</v>
      </c>
      <c r="O50" s="8">
        <f t="shared" si="2"/>
        <v>0.81521739130437254</v>
      </c>
      <c r="P50" s="13">
        <f t="shared" si="3"/>
        <v>5.3229240596167386</v>
      </c>
    </row>
    <row r="51" spans="1:16" ht="16.5" thickBot="1">
      <c r="A51" s="23" t="s">
        <v>53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7"/>
      <c r="O51" s="8"/>
      <c r="P51" s="13"/>
    </row>
    <row r="52" spans="1:16" ht="15.75">
      <c r="A52" s="24" t="s">
        <v>43</v>
      </c>
      <c r="B52" s="16">
        <v>54.5</v>
      </c>
      <c r="C52" s="16">
        <v>54.5</v>
      </c>
      <c r="D52" s="16">
        <v>53</v>
      </c>
      <c r="E52" s="16">
        <v>55</v>
      </c>
      <c r="F52" s="16">
        <v>56</v>
      </c>
      <c r="G52" s="16">
        <v>56.5</v>
      </c>
      <c r="H52" s="16">
        <v>57.3</v>
      </c>
      <c r="I52" s="16">
        <v>57.3</v>
      </c>
      <c r="J52" s="35">
        <v>57.5</v>
      </c>
      <c r="K52" s="35">
        <v>58</v>
      </c>
      <c r="L52" s="35">
        <v>59</v>
      </c>
      <c r="M52" s="35">
        <v>68</v>
      </c>
      <c r="N52" s="7">
        <f t="shared" si="1"/>
        <v>15.254237288135599</v>
      </c>
      <c r="O52" s="8">
        <f t="shared" si="2"/>
        <v>17.241379310344811</v>
      </c>
      <c r="P52" s="13">
        <f t="shared" si="3"/>
        <v>24.770642201834875</v>
      </c>
    </row>
    <row r="53" spans="1:16" ht="15.75">
      <c r="A53" s="14" t="s">
        <v>44</v>
      </c>
      <c r="B53" s="16">
        <v>58.5</v>
      </c>
      <c r="C53" s="16">
        <v>58.5</v>
      </c>
      <c r="D53" s="16">
        <v>57</v>
      </c>
      <c r="E53" s="16">
        <v>59</v>
      </c>
      <c r="F53" s="16">
        <v>60</v>
      </c>
      <c r="G53" s="16">
        <v>61</v>
      </c>
      <c r="H53" s="16">
        <v>62</v>
      </c>
      <c r="I53" s="16">
        <v>62</v>
      </c>
      <c r="J53" s="35">
        <v>62.2</v>
      </c>
      <c r="K53" s="35">
        <v>62.5</v>
      </c>
      <c r="L53" s="35">
        <v>63.5</v>
      </c>
      <c r="M53" s="35">
        <v>70</v>
      </c>
      <c r="N53" s="7">
        <f t="shared" si="1"/>
        <v>10.236220472440948</v>
      </c>
      <c r="O53" s="8">
        <f t="shared" si="2"/>
        <v>12.000000000000014</v>
      </c>
      <c r="P53" s="13">
        <f t="shared" si="3"/>
        <v>19.658119658119659</v>
      </c>
    </row>
    <row r="54" spans="1:16" ht="16.5" thickBot="1">
      <c r="A54" s="25" t="s">
        <v>45</v>
      </c>
      <c r="B54" s="16">
        <v>68</v>
      </c>
      <c r="C54" s="16">
        <v>68</v>
      </c>
      <c r="D54" s="16">
        <v>68</v>
      </c>
      <c r="E54" s="16">
        <v>68</v>
      </c>
      <c r="F54" s="16">
        <v>70</v>
      </c>
      <c r="G54" s="16">
        <v>72</v>
      </c>
      <c r="H54" s="16">
        <v>72</v>
      </c>
      <c r="I54" s="16">
        <v>72</v>
      </c>
      <c r="J54" s="16">
        <v>72</v>
      </c>
      <c r="K54" s="16">
        <v>72</v>
      </c>
      <c r="L54" s="35">
        <v>72</v>
      </c>
      <c r="M54" s="35" t="s">
        <v>63</v>
      </c>
      <c r="N54" s="7" t="e">
        <f t="shared" si="1"/>
        <v>#VALUE!</v>
      </c>
      <c r="O54" s="8" t="e">
        <f t="shared" si="2"/>
        <v>#VALUE!</v>
      </c>
      <c r="P54" s="13" t="e">
        <f t="shared" si="3"/>
        <v>#VALUE!</v>
      </c>
    </row>
  </sheetData>
  <mergeCells count="1">
    <mergeCell ref="A1:O1"/>
  </mergeCells>
  <pageMargins left="0.7" right="0.7" top="0.75" bottom="0.75" header="0.3" footer="0.3"/>
  <pageSetup paperSize="9" scale="4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2025-09-30T12:38:25Z</dcterms:modified>
</cp:coreProperties>
</file>